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202300"/>
  <mc:AlternateContent xmlns:mc="http://schemas.openxmlformats.org/markup-compatibility/2006">
    <mc:Choice Requires="x15">
      <x15ac:absPath xmlns:x15ac="http://schemas.microsoft.com/office/spreadsheetml/2010/11/ac" url="https://glinnco-my.sharepoint.com/personal/adglinn_pivotlineanalytics_com/Documents/GlinnCo/PivotLineAnalytics/Portfolio Example Company/"/>
    </mc:Choice>
  </mc:AlternateContent>
  <xr:revisionPtr revIDLastSave="1304" documentId="8_{520C1997-0E77-4110-B7B8-786A9BEA6979}" xr6:coauthVersionLast="47" xr6:coauthVersionMax="47" xr10:uidLastSave="{3A9EE5B8-21EA-428F-8F72-E96C80D2BEF5}"/>
  <workbookProtection workbookAlgorithmName="SHA-512" workbookHashValue="degnRfZQwMO/itQCc1g7SHF6sCBidRQXwfLCkC1iu/0WpnnUwA0UcX3IZ60ECPThPvIRnaOy43pQgchciEfVcw==" workbookSaltValue="9X310l2WPtFgBeuyUAumjw==" workbookSpinCount="100000" lockStructure="1"/>
  <bookViews>
    <workbookView xWindow="11438" yWindow="0" windowWidth="11684" windowHeight="13763" firstSheet="3" activeTab="3" xr2:uid="{DAA64135-8C5C-4CD5-B58B-FBC4F4C6B7BF}"/>
  </bookViews>
  <sheets>
    <sheet name="Performance Dashboard" sheetId="12" r:id="rId1"/>
    <sheet name="Regression Analysis" sheetId="8" r:id="rId2"/>
    <sheet name="Tables and Charts" sheetId="2" r:id="rId3"/>
    <sheet name="In_Depth_Analysis_DataS" sheetId="1" r:id="rId4"/>
  </sheets>
  <definedNames>
    <definedName name="_xlnm._FilterDatabase" localSheetId="3" hidden="1">In_Depth_Analysis_DataS!$A$1:$K$977</definedName>
    <definedName name="Slicer_Day">#N/A</definedName>
    <definedName name="Slicer_Day1">#N/A</definedName>
    <definedName name="Slicer_Months__Date">#N/A</definedName>
    <definedName name="Slicer_Months__Date1">#N/A</definedName>
    <definedName name="Slicer_Months__Date2">#N/A</definedName>
    <definedName name="Slicer_Source">#N/A</definedName>
    <definedName name="Slicer_Source1">#N/A</definedName>
    <definedName name="Slicer_Source2">#N/A</definedName>
  </definedNames>
  <calcPr calcId="191029"/>
  <pivotCaches>
    <pivotCache cacheId="0" r:id="rId5"/>
    <pivotCache cacheId="3" r:id="rId6"/>
  </pivotCaches>
  <extLst>
    <ext xmlns:x14="http://schemas.microsoft.com/office/spreadsheetml/2009/9/main" uri="{BBE1A952-AA13-448e-AADC-164F8A28A991}">
      <x14:slicerCaches>
        <x14:slicerCache r:id="rId7"/>
        <x14:slicerCache r:id="rId8"/>
        <x14:slicerCache r:id="rId9"/>
        <x14:slicerCache r:id="rId10"/>
        <x14:slicerCache r:id="rId11"/>
        <x14:slicerCache r:id="rId12"/>
        <x14:slicerCache r:id="rId13"/>
        <x14:slicerCache r:id="rId14"/>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2" i="1"/>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2" i="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2" i="1"/>
</calcChain>
</file>

<file path=xl/sharedStrings.xml><?xml version="1.0" encoding="utf-8"?>
<sst xmlns="http://schemas.openxmlformats.org/spreadsheetml/2006/main" count="1170" uniqueCount="105">
  <si>
    <t>Date</t>
  </si>
  <si>
    <t>Source</t>
  </si>
  <si>
    <t>Visits</t>
  </si>
  <si>
    <t>Conversions</t>
  </si>
  <si>
    <t>Revenue</t>
  </si>
  <si>
    <t>Organic</t>
  </si>
  <si>
    <t>Paid Ads</t>
  </si>
  <si>
    <t>Social Media</t>
  </si>
  <si>
    <t>Referral</t>
  </si>
  <si>
    <t>Day</t>
  </si>
  <si>
    <t>Conversion Rate</t>
  </si>
  <si>
    <t>Revenue by Visit</t>
  </si>
  <si>
    <t>Rev by Visit</t>
  </si>
  <si>
    <t>Rev Per Conv</t>
  </si>
  <si>
    <t>Row Labels</t>
  </si>
  <si>
    <t>Sun</t>
  </si>
  <si>
    <t>Mon</t>
  </si>
  <si>
    <t>Tue</t>
  </si>
  <si>
    <t>Wed</t>
  </si>
  <si>
    <t>Thu</t>
  </si>
  <si>
    <t>Fri</t>
  </si>
  <si>
    <t>Sat</t>
  </si>
  <si>
    <t>Grand Total</t>
  </si>
  <si>
    <t>Sum of Conversion Rate</t>
  </si>
  <si>
    <t>Sum of Revenue</t>
  </si>
  <si>
    <t>Sum of Visits</t>
  </si>
  <si>
    <t>Sum of Conversions</t>
  </si>
  <si>
    <t>Day Number</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</si>
  <si>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</si>
  <si>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</si>
  <si>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</si>
  <si>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</si>
  <si>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</si>
  <si>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</si>
  <si>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</si>
  <si>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</si>
  <si>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</si>
  <si>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</si>
  <si>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</si>
  <si>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</si>
  <si>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</si>
  <si>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</si>
  <si>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</si>
  <si>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</si>
  <si>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</si>
  <si>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</si>
  <si>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</si>
  <si>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</si>
  <si>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</si>
  <si>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</si>
  <si>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</si>
  <si>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</si>
  <si>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Source Number</t>
  </si>
  <si>
    <t>Jan</t>
  </si>
  <si>
    <t>Feb</t>
  </si>
  <si>
    <t>Mar</t>
  </si>
  <si>
    <t>Apr</t>
  </si>
  <si>
    <t>May</t>
  </si>
  <si>
    <t>Jun</t>
  </si>
  <si>
    <t>Jul</t>
  </si>
  <si>
    <t>Aug</t>
  </si>
  <si>
    <t>Column Labels</t>
  </si>
  <si>
    <t>Average of Conversions</t>
  </si>
  <si>
    <t>Average of Conversion Rate</t>
  </si>
  <si>
    <t>Average of Rev Per Conv</t>
  </si>
  <si>
    <t>Average of Rev by Visit</t>
  </si>
  <si>
    <t>1-Apr</t>
  </si>
  <si>
    <t>2-Apr</t>
  </si>
  <si>
    <t>3-Apr</t>
  </si>
  <si>
    <t>4-Apr</t>
  </si>
  <si>
    <t>5-Apr</t>
  </si>
  <si>
    <t>6-Apr</t>
  </si>
  <si>
    <t>7-Apr</t>
  </si>
  <si>
    <t>8-Apr</t>
  </si>
  <si>
    <t>9-Apr</t>
  </si>
  <si>
    <t>10-Apr</t>
  </si>
  <si>
    <t>11-Apr</t>
  </si>
  <si>
    <t>12-Apr</t>
  </si>
  <si>
    <t>13-Apr</t>
  </si>
  <si>
    <t>14-Apr</t>
  </si>
  <si>
    <t>15-Apr</t>
  </si>
  <si>
    <t>16-Apr</t>
  </si>
  <si>
    <t>17-Apr</t>
  </si>
  <si>
    <t>18-Apr</t>
  </si>
  <si>
    <t>19-Apr</t>
  </si>
  <si>
    <t>20-Apr</t>
  </si>
  <si>
    <t>21-Apr</t>
  </si>
  <si>
    <t>22-Apr</t>
  </si>
  <si>
    <t>23-Apr</t>
  </si>
  <si>
    <t>24-Apr</t>
  </si>
  <si>
    <t>25-Apr</t>
  </si>
  <si>
    <t>26-Apr</t>
  </si>
  <si>
    <t>27-Apr</t>
  </si>
  <si>
    <t>28-Apr</t>
  </si>
  <si>
    <t>29-Apr</t>
  </si>
  <si>
    <t>30-Apr</t>
  </si>
  <si>
    <t>Regression Analysis Findings</t>
  </si>
  <si>
    <t>Revenue Per Conversion</t>
  </si>
  <si>
    <t>This regression analysis confirms that revenue is primarily explained by the number of completed purchases (conversions) and the average order value. Other factors like the day of the week or traffic volumn (visits), add little explaination once conversions are considered. Meaning that more visits does not mean more revenue, thus the most effective way to increase revenue is by driving more purchases and raising the value of each transaction.</t>
  </si>
  <si>
    <t>Performance Dashboard for Example Company</t>
  </si>
  <si>
    <t>Revenue Overview</t>
  </si>
  <si>
    <t>Slicers</t>
  </si>
  <si>
    <t>Visits and Conversions</t>
  </si>
  <si>
    <t>Total Revenue</t>
  </si>
  <si>
    <t>For Months January Through 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</si>
</sst>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7" formatCode="&quot;$&quot;#,##0.00"/>
  </numFmts>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i/>
      <sz val="11"/>
      <color theme="1"/>
      <name val="Aptos Narrow"/>
      <family val="2"/>
      <scheme val="minor"/>
    </font>
    <font>
      <b/>
      <sz val="14"/>
      <color theme="1"/>
      <name val="Aptos Narrow"/>
      <family val="2"/>
      <scheme val="minor"/>
    </font>
    <font>
      <b/>
      <sz val="26"/>
      <color theme="1"/>
      <name val="Aptos Narrow"/>
      <family val="2"/>
      <scheme val="minor"/>
    </font>
    <font>
      <b/>
      <sz val="36"/>
      <color theme="1"/>
      <name val="Aptos Narrow"/>
      <family val="2"/>
      <scheme val="minor"/>
    </font>
    <font>
      <b/>
      <sz val="18"/>
      <color theme="1"/>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9">
    <xf numFmtId="0" fontId="0" fillId="0" borderId="0" xfId="0"/>
    <xf numFmtId="14" fontId="0" fillId="0" borderId="0" xfId="0" applyNumberFormat="1"/>
    <xf numFmtId="164" fontId="0" fillId="0" borderId="0" xfId="0" applyNumberFormat="1"/>
    <xf numFmtId="2" fontId="0" fillId="0" borderId="0" xfId="0" applyNumberFormat="1"/>
    <xf numFmtId="44" fontId="0" fillId="0" borderId="0" xfId="1" applyFont="1"/>
    <xf numFmtId="0" fontId="0" fillId="0" borderId="0" xfId="0" pivotButton="1"/>
    <xf numFmtId="0" fontId="0" fillId="0" borderId="0" xfId="0" applyAlignment="1">
      <alignment horizontal="left"/>
    </xf>
    <xf numFmtId="44" fontId="0" fillId="0" borderId="0" xfId="0" applyNumberFormat="1"/>
    <xf numFmtId="1" fontId="0" fillId="0" borderId="0" xfId="0" applyNumberFormat="1"/>
    <xf numFmtId="0" fontId="0" fillId="0" borderId="11" xfId="0" applyBorder="1"/>
    <xf numFmtId="0" fontId="18" fillId="0" borderId="12" xfId="0" applyFont="1" applyBorder="1" applyAlignment="1">
      <alignment horizontal="center"/>
    </xf>
    <xf numFmtId="0" fontId="18" fillId="0" borderId="12" xfId="0" applyFont="1" applyBorder="1" applyAlignment="1">
      <alignment horizontal="centerContinuous"/>
    </xf>
    <xf numFmtId="0" fontId="0" fillId="0" borderId="0" xfId="0" pivotButton="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44" fontId="0" fillId="0" borderId="0" xfId="0" applyNumberFormat="1" applyAlignment="1">
      <alignment horizontal="center" vertical="center"/>
    </xf>
    <xf numFmtId="2" fontId="0" fillId="0" borderId="0" xfId="0" applyNumberFormat="1" applyAlignment="1">
      <alignment horizontal="center" vertical="center"/>
    </xf>
    <xf numFmtId="0" fontId="0" fillId="0" borderId="15" xfId="0" applyBorder="1"/>
    <xf numFmtId="0" fontId="0" fillId="0" borderId="16" xfId="0" applyBorder="1"/>
    <xf numFmtId="0" fontId="18" fillId="0" borderId="17" xfId="0" applyFont="1" applyBorder="1" applyAlignment="1">
      <alignment horizontal="centerContinuous"/>
    </xf>
    <xf numFmtId="0" fontId="0" fillId="0" borderId="18" xfId="0" applyBorder="1"/>
    <xf numFmtId="0" fontId="18" fillId="0" borderId="17" xfId="0" applyFont="1" applyBorder="1" applyAlignment="1">
      <alignment horizontal="center"/>
    </xf>
    <xf numFmtId="0" fontId="18" fillId="0" borderId="19" xfId="0" applyFont="1" applyBorder="1" applyAlignment="1">
      <alignment horizontal="center"/>
    </xf>
    <xf numFmtId="0" fontId="0" fillId="0" borderId="20" xfId="0" applyBorder="1"/>
    <xf numFmtId="0" fontId="0" fillId="33" borderId="15" xfId="0" applyFill="1" applyBorder="1"/>
    <xf numFmtId="0" fontId="0" fillId="33" borderId="0" xfId="0" applyFill="1"/>
    <xf numFmtId="0" fontId="0" fillId="33" borderId="18" xfId="0" applyFill="1" applyBorder="1"/>
    <xf numFmtId="0" fontId="0" fillId="33" borderId="11" xfId="0" applyFill="1" applyBorder="1"/>
    <xf numFmtId="0" fontId="0" fillId="34" borderId="0" xfId="0" applyFill="1"/>
    <xf numFmtId="0" fontId="0" fillId="34" borderId="16" xfId="0" applyFill="1" applyBorder="1"/>
    <xf numFmtId="0" fontId="0" fillId="35" borderId="15" xfId="0" applyFill="1" applyBorder="1"/>
    <xf numFmtId="0" fontId="0" fillId="36" borderId="15" xfId="0" applyFill="1" applyBorder="1"/>
    <xf numFmtId="0" fontId="0" fillId="36" borderId="0" xfId="0" applyFill="1"/>
    <xf numFmtId="0" fontId="0" fillId="36" borderId="16" xfId="0" applyFill="1" applyBorder="1"/>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wrapText="1"/>
    </xf>
    <xf numFmtId="0" fontId="19" fillId="0" borderId="21"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20" fillId="0" borderId="13" xfId="0" applyFont="1" applyBorder="1" applyAlignment="1">
      <alignment horizontal="center" vertical="center"/>
    </xf>
    <xf numFmtId="0" fontId="20" fillId="0" borderId="10" xfId="0" applyFont="1" applyBorder="1" applyAlignment="1">
      <alignment horizontal="center" vertical="center"/>
    </xf>
    <xf numFmtId="0" fontId="20" fillId="0" borderId="14" xfId="0" applyFont="1" applyBorder="1" applyAlignment="1">
      <alignment horizontal="center" vertical="center"/>
    </xf>
    <xf numFmtId="0" fontId="20" fillId="0" borderId="18" xfId="0" applyFont="1" applyBorder="1" applyAlignment="1">
      <alignment horizontal="center" vertical="center"/>
    </xf>
    <xf numFmtId="0" fontId="20" fillId="0" borderId="11" xfId="0" applyFont="1" applyBorder="1" applyAlignment="1">
      <alignment horizontal="center" vertical="center"/>
    </xf>
    <xf numFmtId="0" fontId="20" fillId="0" borderId="11" xfId="0" applyFont="1" applyBorder="1" applyAlignment="1">
      <alignment vertical="center"/>
    </xf>
    <xf numFmtId="0" fontId="20" fillId="0" borderId="15" xfId="0" applyFont="1" applyBorder="1" applyAlignment="1">
      <alignment horizontal="center" vertical="center"/>
    </xf>
    <xf numFmtId="0" fontId="20" fillId="0" borderId="0" xfId="0" applyFont="1" applyBorder="1" applyAlignment="1">
      <alignment horizontal="center" vertical="center"/>
    </xf>
    <xf numFmtId="0" fontId="0" fillId="0" borderId="0" xfId="0" applyNumberFormat="1"/>
    <xf numFmtId="0" fontId="21" fillId="0" borderId="13" xfId="0" applyFont="1" applyBorder="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11" xfId="0" applyFont="1" applyBorder="1" applyAlignment="1">
      <alignment horizontal="center" vertical="center"/>
    </xf>
    <xf numFmtId="0" fontId="21" fillId="0" borderId="20"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Border="1" applyAlignment="1">
      <alignment horizontal="center" vertical="center"/>
    </xf>
    <xf numFmtId="0" fontId="21" fillId="0" borderId="16" xfId="0" applyFont="1" applyBorder="1" applyAlignment="1">
      <alignment horizontal="center" vertical="center"/>
    </xf>
    <xf numFmtId="0" fontId="20" fillId="0" borderId="0" xfId="0" applyFont="1" applyBorder="1" applyAlignment="1">
      <alignment vertical="center"/>
    </xf>
    <xf numFmtId="0" fontId="20" fillId="36" borderId="0" xfId="0" applyFont="1" applyFill="1" applyBorder="1" applyAlignment="1">
      <alignment vertical="center"/>
    </xf>
    <xf numFmtId="0" fontId="20" fillId="36" borderId="11" xfId="0" applyFont="1" applyFill="1" applyBorder="1" applyAlignment="1">
      <alignment vertic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0" fontId="22" fillId="0" borderId="18" xfId="0" applyFont="1" applyBorder="1" applyAlignment="1">
      <alignment horizontal="center" vertical="center"/>
    </xf>
    <xf numFmtId="0" fontId="22"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20" xfId="0" applyFont="1" applyBorder="1" applyAlignment="1">
      <alignment horizontal="center" vertical="center"/>
    </xf>
    <xf numFmtId="0" fontId="20" fillId="36" borderId="11" xfId="0" applyFont="1" applyFill="1" applyBorder="1" applyAlignment="1">
      <alignment horizontal="center" vertical="center"/>
    </xf>
    <xf numFmtId="0" fontId="20" fillId="36" borderId="18" xfId="0" applyFont="1" applyFill="1" applyBorder="1" applyAlignment="1">
      <alignment horizontal="center" vertical="center"/>
    </xf>
    <xf numFmtId="0" fontId="20" fillId="36" borderId="0" xfId="0" applyFont="1" applyFill="1" applyBorder="1" applyAlignment="1">
      <alignment horizontal="center" vertical="center"/>
    </xf>
    <xf numFmtId="0" fontId="20" fillId="36" borderId="20" xfId="0" applyFont="1" applyFill="1" applyBorder="1" applyAlignment="1">
      <alignment horizontal="center" vertical="center"/>
    </xf>
    <xf numFmtId="0" fontId="21" fillId="36" borderId="0" xfId="0" applyFont="1" applyFill="1" applyBorder="1" applyAlignment="1">
      <alignment horizontal="center" vertical="center"/>
    </xf>
    <xf numFmtId="0" fontId="21" fillId="36" borderId="15" xfId="0" applyFont="1" applyFill="1" applyBorder="1" applyAlignment="1">
      <alignment horizontal="center" vertical="center"/>
    </xf>
    <xf numFmtId="0" fontId="21" fillId="36" borderId="16" xfId="0" applyFont="1" applyFill="1" applyBorder="1" applyAlignment="1">
      <alignment horizontal="center" vertical="center"/>
    </xf>
    <xf numFmtId="0" fontId="0" fillId="36" borderId="0" xfId="0" applyFill="1" applyBorder="1"/>
    <xf numFmtId="0" fontId="0" fillId="36" borderId="18" xfId="0" applyFill="1" applyBorder="1"/>
    <xf numFmtId="0" fontId="0" fillId="36" borderId="11" xfId="0" applyFill="1" applyBorder="1"/>
    <xf numFmtId="0" fontId="0" fillId="36" borderId="20" xfId="0" applyFill="1" applyBorder="1"/>
    <xf numFmtId="0" fontId="20" fillId="36" borderId="15" xfId="0" applyFont="1" applyFill="1" applyBorder="1" applyAlignment="1">
      <alignment vertical="center"/>
    </xf>
    <xf numFmtId="0" fontId="20" fillId="36" borderId="18" xfId="0" applyFont="1" applyFill="1" applyBorder="1" applyAlignment="1">
      <alignment vertical="center"/>
    </xf>
    <xf numFmtId="0" fontId="20" fillId="36" borderId="13" xfId="0" applyFont="1" applyFill="1" applyBorder="1" applyAlignment="1">
      <alignment vertical="center"/>
    </xf>
    <xf numFmtId="0" fontId="20" fillId="36" borderId="14" xfId="0" applyFont="1" applyFill="1" applyBorder="1" applyAlignment="1">
      <alignment vertical="center"/>
    </xf>
    <xf numFmtId="0" fontId="20" fillId="36" borderId="20" xfId="0" applyFont="1" applyFill="1" applyBorder="1" applyAlignment="1">
      <alignment vertical="center"/>
    </xf>
    <xf numFmtId="0" fontId="20" fillId="36" borderId="16" xfId="0" applyFont="1" applyFill="1" applyBorder="1" applyAlignment="1">
      <alignment vertical="center"/>
    </xf>
    <xf numFmtId="167" fontId="20" fillId="0" borderId="10" xfId="0" applyNumberFormat="1" applyFont="1" applyBorder="1" applyAlignment="1">
      <alignment horizontal="center" vertical="center"/>
    </xf>
    <xf numFmtId="167" fontId="20" fillId="0" borderId="14" xfId="0" applyNumberFormat="1" applyFont="1" applyBorder="1" applyAlignment="1">
      <alignment horizontal="center" vertical="center"/>
    </xf>
    <xf numFmtId="167" fontId="20" fillId="0" borderId="11" xfId="0" applyNumberFormat="1" applyFont="1" applyBorder="1" applyAlignment="1">
      <alignment horizontal="center" vertical="center"/>
    </xf>
    <xf numFmtId="167" fontId="20" fillId="0" borderId="20" xfId="0" applyNumberFormat="1" applyFont="1" applyBorder="1" applyAlignment="1">
      <alignment horizontal="center" vertical="center"/>
    </xf>
    <xf numFmtId="10" fontId="20" fillId="0" borderId="13" xfId="0" applyNumberFormat="1" applyFont="1" applyBorder="1" applyAlignment="1">
      <alignment horizontal="center" vertical="center"/>
    </xf>
    <xf numFmtId="10" fontId="20" fillId="0" borderId="10" xfId="0" applyNumberFormat="1" applyFont="1" applyBorder="1" applyAlignment="1">
      <alignment horizontal="center" vertical="center"/>
    </xf>
    <xf numFmtId="10" fontId="20" fillId="0" borderId="18" xfId="0" applyNumberFormat="1" applyFont="1" applyBorder="1" applyAlignment="1">
      <alignment horizontal="center" vertical="center"/>
    </xf>
    <xf numFmtId="10" fontId="20" fillId="0" borderId="11" xfId="0" applyNumberFormat="1" applyFont="1" applyBorder="1" applyAlignment="1">
      <alignment horizontal="center" vertical="center"/>
    </xf>
    <xf numFmtId="167" fontId="20" fillId="0" borderId="13" xfId="0" applyNumberFormat="1" applyFont="1" applyFill="1" applyBorder="1" applyAlignment="1">
      <alignment horizontal="center" vertical="center"/>
    </xf>
    <xf numFmtId="167" fontId="20" fillId="0" borderId="10" xfId="0" applyNumberFormat="1" applyFont="1" applyFill="1" applyBorder="1" applyAlignment="1">
      <alignment horizontal="center" vertical="center"/>
    </xf>
    <xf numFmtId="167" fontId="20" fillId="0" borderId="18" xfId="0" applyNumberFormat="1" applyFont="1" applyFill="1" applyBorder="1" applyAlignment="1">
      <alignment horizontal="center" vertical="center"/>
    </xf>
    <xf numFmtId="167" fontId="20" fillId="0" borderId="11" xfId="0" applyNumberFormat="1" applyFont="1" applyFill="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2">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microsoft.com/office/2007/relationships/slicerCache" Target="slicerCaches/slicerCache7.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microsoft.com/office/2007/relationships/slicerCache" Target="slicerCaches/slicerCache1.xml"/><Relationship Id="rId12" Type="http://schemas.microsoft.com/office/2007/relationships/slicerCache" Target="slicerCaches/slicerCache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5.xml"/><Relationship Id="rId5" Type="http://schemas.openxmlformats.org/officeDocument/2006/relationships/pivotCacheDefinition" Target="pivotCache/pivotCacheDefinition1.xml"/><Relationship Id="rId15" Type="http://schemas.openxmlformats.org/officeDocument/2006/relationships/theme" Target="theme/theme1.xml"/><Relationship Id="rId10" Type="http://schemas.microsoft.com/office/2007/relationships/slicerCache" Target="slicerCaches/slicerCache4.xml"/><Relationship Id="rId19" Type="http://schemas.openxmlformats.org/officeDocument/2006/relationships/calcChain" Target="calcChain.xml"/><Relationship Id="rId4" Type="http://schemas.openxmlformats.org/officeDocument/2006/relationships/worksheet" Target="worksheets/sheet4.xml"/><Relationship Id="rId9" Type="http://schemas.microsoft.com/office/2007/relationships/slicerCache" Target="slicerCaches/slicerCache3.xml"/><Relationship Id="rId14" Type="http://schemas.microsoft.com/office/2007/relationships/slicerCache" Target="slicerCaches/slicerCache8.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[In_Depth_Analysis_DataSet.xlsx]Tables and Charts!PivotTable6</c:name>
    <c:fmtId val="2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a:t>
            </a:r>
            <a:r>
              <a:rPr lang="en-US" b="1" baseline="0"/>
              <a:t> by Month</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Charts'!$B$37</c:f>
              <c:strCache>
                <c:ptCount val="1"/>
                <c:pt idx="0">
                  <c:v>Total</c:v>
                </c:pt>
              </c:strCache>
            </c:strRef>
          </c:tx>
          <c:spPr>
            <a:solidFill>
              <a:schemeClr val="accent6"/>
            </a:solidFill>
            <a:ln>
              <a:noFill/>
            </a:ln>
            <a:effectLst/>
          </c:spPr>
          <c:invertIfNegative val="0"/>
          <c:cat>
            <c:strRef>
              <c:f>'Tables and Charts'!$A$38:$A$46</c:f>
              <c:strCache>
                <c:ptCount val="8"/>
                <c:pt idx="0">
                  <c:v>Jan</c:v>
                </c:pt>
                <c:pt idx="1">
                  <c:v>Feb</c:v>
                </c:pt>
                <c:pt idx="2">
                  <c:v>Mar</c:v>
                </c:pt>
                <c:pt idx="3">
                  <c:v>Apr</c:v>
                </c:pt>
                <c:pt idx="4">
                  <c:v>May</c:v>
                </c:pt>
                <c:pt idx="5">
                  <c:v>Jun</c:v>
                </c:pt>
                <c:pt idx="6">
                  <c:v>Jul</c:v>
                </c:pt>
                <c:pt idx="7">
                  <c:v>Aug</c:v>
                </c:pt>
              </c:strCache>
            </c:strRef>
          </c:cat>
          <c:val>
            <c:numRef>
              <c:f>'Tables and Charts'!$B$38:$B$46</c:f>
              <c:numCache>
                <c:formatCode>_("$"* #,##0.00_);_("$"* \(#,##0.00\);_("$"* "-"??_);_(@_)</c:formatCode>
                <c:ptCount val="8"/>
                <c:pt idx="0">
                  <c:v>224065.00999999992</c:v>
                </c:pt>
                <c:pt idx="1">
                  <c:v>214200.15999999997</c:v>
                </c:pt>
                <c:pt idx="2">
                  <c:v>254583.62000000002</c:v>
                </c:pt>
                <c:pt idx="3">
                  <c:v>245173.04999999993</c:v>
                </c:pt>
                <c:pt idx="4">
                  <c:v>232568.30999999997</c:v>
                </c:pt>
                <c:pt idx="5">
                  <c:v>228222.60999999993</c:v>
                </c:pt>
                <c:pt idx="6">
                  <c:v>225444.47999999992</c:v>
                </c:pt>
                <c:pt idx="7">
                  <c:v>249660.94999999998</c:v>
                </c:pt>
              </c:numCache>
            </c:numRef>
          </c:val>
          <c:extLst>
            <c:ext xmlns:c16="http://schemas.microsoft.com/office/drawing/2014/chart" uri="{C3380CC4-5D6E-409C-BE32-E72D297353CC}">
              <c16:uniqueId val="{00000000-4273-48DB-AB54-7F2CED58511A}"/>
            </c:ext>
          </c:extLst>
        </c:ser>
        <c:dLbls>
          <c:showLegendKey val="0"/>
          <c:showVal val="0"/>
          <c:showCatName val="0"/>
          <c:showSerName val="0"/>
          <c:showPercent val="0"/>
          <c:showBubbleSize val="0"/>
        </c:dLbls>
        <c:gapWidth val="219"/>
        <c:overlap val="-27"/>
        <c:axId val="1420693216"/>
        <c:axId val="1420689856"/>
      </c:barChart>
      <c:catAx>
        <c:axId val="142069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0689856"/>
        <c:crosses val="autoZero"/>
        <c:auto val="1"/>
        <c:lblAlgn val="ctr"/>
        <c:lblOffset val="100"/>
        <c:noMultiLvlLbl val="0"/>
      </c:catAx>
      <c:valAx>
        <c:axId val="14206898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06932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[In_Depth_Analysis_DataSet.xlsx]Tables and Charts!PivotTable7</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Charts'!$B$49</c:f>
              <c:strCache>
                <c:ptCount val="1"/>
                <c:pt idx="0">
                  <c:v>Total</c:v>
                </c:pt>
              </c:strCache>
            </c:strRef>
          </c:tx>
          <c:spPr>
            <a:solidFill>
              <a:schemeClr val="accent1"/>
            </a:solidFill>
            <a:ln>
              <a:noFill/>
            </a:ln>
            <a:effectLst/>
          </c:spPr>
          <c:invertIfNegative val="0"/>
          <c:trendline>
            <c:spPr>
              <a:ln w="19050" cap="rnd">
                <a:solidFill>
                  <a:schemeClr val="accent1"/>
                </a:solidFill>
                <a:prstDash val="sysDot"/>
              </a:ln>
              <a:effectLst/>
            </c:spPr>
            <c:trendlineType val="linear"/>
            <c:dispRSqr val="0"/>
            <c:dispEq val="0"/>
          </c:trendline>
          <c:cat>
            <c:strRef>
              <c:f>'Tables and Charts'!$A$50:$A$80</c:f>
              <c:strCache>
                <c:ptCount val="30"/>
                <c:pt idx="0">
                  <c:v>1-Apr</c:v>
                </c:pt>
                <c:pt idx="1">
                  <c:v>2-Apr</c:v>
                </c:pt>
                <c:pt idx="2">
                  <c:v>3-Apr</c:v>
                </c:pt>
                <c:pt idx="3">
                  <c:v>4-Apr</c:v>
                </c:pt>
                <c:pt idx="4">
                  <c:v>5-Apr</c:v>
                </c:pt>
                <c:pt idx="5">
                  <c:v>6-Apr</c:v>
                </c:pt>
                <c:pt idx="6">
                  <c:v>7-Apr</c:v>
                </c:pt>
                <c:pt idx="7">
                  <c:v>8-Apr</c:v>
                </c:pt>
                <c:pt idx="8">
                  <c:v>9-Apr</c:v>
                </c:pt>
                <c:pt idx="9">
                  <c:v>10-Apr</c:v>
                </c:pt>
                <c:pt idx="10">
                  <c:v>11-Apr</c:v>
                </c:pt>
                <c:pt idx="11">
                  <c:v>12-Apr</c:v>
                </c:pt>
                <c:pt idx="12">
                  <c:v>13-Apr</c:v>
                </c:pt>
                <c:pt idx="13">
                  <c:v>14-Apr</c:v>
                </c:pt>
                <c:pt idx="14">
                  <c:v>15-Apr</c:v>
                </c:pt>
                <c:pt idx="15">
                  <c:v>16-Apr</c:v>
                </c:pt>
                <c:pt idx="16">
                  <c:v>17-Apr</c:v>
                </c:pt>
                <c:pt idx="17">
                  <c:v>18-Apr</c:v>
                </c:pt>
                <c:pt idx="18">
                  <c:v>19-Apr</c:v>
                </c:pt>
                <c:pt idx="19">
                  <c:v>20-Apr</c:v>
                </c:pt>
                <c:pt idx="20">
                  <c:v>21-Apr</c:v>
                </c:pt>
                <c:pt idx="21">
                  <c:v>22-Apr</c:v>
                </c:pt>
                <c:pt idx="22">
                  <c:v>23-Apr</c:v>
                </c:pt>
                <c:pt idx="23">
                  <c:v>24-Apr</c:v>
                </c:pt>
                <c:pt idx="24">
                  <c:v>25-Apr</c:v>
                </c:pt>
                <c:pt idx="25">
                  <c:v>26-Apr</c:v>
                </c:pt>
                <c:pt idx="26">
                  <c:v>27-Apr</c:v>
                </c:pt>
                <c:pt idx="27">
                  <c:v>28-Apr</c:v>
                </c:pt>
                <c:pt idx="28">
                  <c:v>29-Apr</c:v>
                </c:pt>
                <c:pt idx="29">
                  <c:v>30-Apr</c:v>
                </c:pt>
              </c:strCache>
            </c:strRef>
          </c:cat>
          <c:val>
            <c:numRef>
              <c:f>'Tables and Charts'!$B$50:$B$80</c:f>
              <c:numCache>
                <c:formatCode>_("$"* #,##0.00_);_("$"* \(#,##0.00\);_("$"* "-"??_);_(@_)</c:formatCode>
                <c:ptCount val="30"/>
                <c:pt idx="0">
                  <c:v>6907.0700000000006</c:v>
                </c:pt>
                <c:pt idx="1">
                  <c:v>4846.4399999999996</c:v>
                </c:pt>
                <c:pt idx="2">
                  <c:v>8922.49</c:v>
                </c:pt>
                <c:pt idx="3">
                  <c:v>8544.24</c:v>
                </c:pt>
                <c:pt idx="4">
                  <c:v>3091.0800000000004</c:v>
                </c:pt>
                <c:pt idx="5">
                  <c:v>4075.7400000000002</c:v>
                </c:pt>
                <c:pt idx="6">
                  <c:v>9430.1099999999988</c:v>
                </c:pt>
                <c:pt idx="7">
                  <c:v>10348.700000000001</c:v>
                </c:pt>
                <c:pt idx="8">
                  <c:v>8293.52</c:v>
                </c:pt>
                <c:pt idx="9">
                  <c:v>15329.32</c:v>
                </c:pt>
                <c:pt idx="10">
                  <c:v>9753.4399999999987</c:v>
                </c:pt>
                <c:pt idx="11">
                  <c:v>5232.42</c:v>
                </c:pt>
                <c:pt idx="12">
                  <c:v>13446.220000000001</c:v>
                </c:pt>
                <c:pt idx="13">
                  <c:v>9788.75</c:v>
                </c:pt>
                <c:pt idx="14">
                  <c:v>9682</c:v>
                </c:pt>
                <c:pt idx="15">
                  <c:v>5034.1299999999992</c:v>
                </c:pt>
                <c:pt idx="16">
                  <c:v>4864.3799999999992</c:v>
                </c:pt>
                <c:pt idx="17">
                  <c:v>8110.8</c:v>
                </c:pt>
                <c:pt idx="18">
                  <c:v>4016.62</c:v>
                </c:pt>
                <c:pt idx="19">
                  <c:v>7703.06</c:v>
                </c:pt>
                <c:pt idx="20">
                  <c:v>10899.86</c:v>
                </c:pt>
                <c:pt idx="21">
                  <c:v>7729.8700000000008</c:v>
                </c:pt>
                <c:pt idx="22">
                  <c:v>9257.2599999999984</c:v>
                </c:pt>
                <c:pt idx="23">
                  <c:v>10132.43</c:v>
                </c:pt>
                <c:pt idx="24">
                  <c:v>11559.029999999999</c:v>
                </c:pt>
                <c:pt idx="25">
                  <c:v>8085.68</c:v>
                </c:pt>
                <c:pt idx="26">
                  <c:v>5258.93</c:v>
                </c:pt>
                <c:pt idx="27">
                  <c:v>12051.2</c:v>
                </c:pt>
                <c:pt idx="28">
                  <c:v>7302.17</c:v>
                </c:pt>
                <c:pt idx="29">
                  <c:v>5476.09</c:v>
                </c:pt>
              </c:numCache>
            </c:numRef>
          </c:val>
          <c:extLst>
            <c:ext xmlns:c16="http://schemas.microsoft.com/office/drawing/2014/chart" uri="{C3380CC4-5D6E-409C-BE32-E72D297353CC}">
              <c16:uniqueId val="{00000000-DA8D-468D-A55F-0C2BBA1CEBCB}"/>
            </c:ext>
          </c:extLst>
        </c:ser>
        <c:dLbls>
          <c:showLegendKey val="0"/>
          <c:showVal val="0"/>
          <c:showCatName val="0"/>
          <c:showSerName val="0"/>
          <c:showPercent val="0"/>
          <c:showBubbleSize val="0"/>
        </c:dLbls>
        <c:gapWidth val="219"/>
        <c:overlap val="-27"/>
        <c:axId val="1506988672"/>
        <c:axId val="1506988192"/>
      </c:barChart>
      <c:catAx>
        <c:axId val="150698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6988192"/>
        <c:crosses val="autoZero"/>
        <c:auto val="1"/>
        <c:lblAlgn val="ctr"/>
        <c:lblOffset val="100"/>
        <c:noMultiLvlLbl val="0"/>
      </c:catAx>
      <c:valAx>
        <c:axId val="150698819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6988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pivotSource>
    <c:name>[In_Depth_Analysis_DataSet.xlsx]Tables and Charts!PivotTable8</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by Source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Charts'!$B$83:$B$84</c:f>
              <c:strCache>
                <c:ptCount val="1"/>
                <c:pt idx="0">
                  <c:v>Organic</c:v>
                </c:pt>
              </c:strCache>
            </c:strRef>
          </c:tx>
          <c:spPr>
            <a:solidFill>
              <a:schemeClr val="accent6">
                <a:shade val="58000"/>
              </a:schemeClr>
            </a:solidFill>
            <a:ln>
              <a:noFill/>
            </a:ln>
            <a:effectLst/>
          </c:spPr>
          <c:invertIfNegative val="0"/>
          <c:cat>
            <c:strRef>
              <c:f>'Tables and Charts'!$A$85</c:f>
              <c:strCache>
                <c:ptCount val="1"/>
                <c:pt idx="0">
                  <c:v>Total</c:v>
                </c:pt>
              </c:strCache>
            </c:strRef>
          </c:cat>
          <c:val>
            <c:numRef>
              <c:f>'Tables and Charts'!$B$85</c:f>
              <c:numCache>
                <c:formatCode>_("$"* #,##0.00_);_("$"* \(#,##0.00\);_("$"* "-"??_);_(@_)</c:formatCode>
                <c:ptCount val="1"/>
                <c:pt idx="0">
                  <c:v>537117.00000000012</c:v>
                </c:pt>
              </c:numCache>
            </c:numRef>
          </c:val>
          <c:extLst>
            <c:ext xmlns:c16="http://schemas.microsoft.com/office/drawing/2014/chart" uri="{C3380CC4-5D6E-409C-BE32-E72D297353CC}">
              <c16:uniqueId val="{00000000-3F60-48FC-809F-30CB90A3DEA8}"/>
            </c:ext>
          </c:extLst>
        </c:ser>
        <c:ser>
          <c:idx val="1"/>
          <c:order val="1"/>
          <c:tx>
            <c:strRef>
              <c:f>'Tables and Charts'!$C$83:$C$84</c:f>
              <c:strCache>
                <c:ptCount val="1"/>
                <c:pt idx="0">
                  <c:v>Paid Ads</c:v>
                </c:pt>
              </c:strCache>
            </c:strRef>
          </c:tx>
          <c:spPr>
            <a:solidFill>
              <a:schemeClr val="accent6">
                <a:shade val="86000"/>
              </a:schemeClr>
            </a:solidFill>
            <a:ln>
              <a:noFill/>
            </a:ln>
            <a:effectLst/>
          </c:spPr>
          <c:invertIfNegative val="0"/>
          <c:cat>
            <c:strRef>
              <c:f>'Tables and Charts'!$A$85</c:f>
              <c:strCache>
                <c:ptCount val="1"/>
                <c:pt idx="0">
                  <c:v>Total</c:v>
                </c:pt>
              </c:strCache>
            </c:strRef>
          </c:cat>
          <c:val>
            <c:numRef>
              <c:f>'Tables and Charts'!$C$85</c:f>
              <c:numCache>
                <c:formatCode>_("$"* #,##0.00_);_("$"* \(#,##0.00\);_("$"* "-"??_);_(@_)</c:formatCode>
                <c:ptCount val="1"/>
                <c:pt idx="0">
                  <c:v>331751.10999999975</c:v>
                </c:pt>
              </c:numCache>
            </c:numRef>
          </c:val>
          <c:extLst>
            <c:ext xmlns:c16="http://schemas.microsoft.com/office/drawing/2014/chart" uri="{C3380CC4-5D6E-409C-BE32-E72D297353CC}">
              <c16:uniqueId val="{00000004-8287-48E4-955A-16E6C78555FF}"/>
            </c:ext>
          </c:extLst>
        </c:ser>
        <c:ser>
          <c:idx val="2"/>
          <c:order val="2"/>
          <c:tx>
            <c:strRef>
              <c:f>'Tables and Charts'!$D$83:$D$84</c:f>
              <c:strCache>
                <c:ptCount val="1"/>
                <c:pt idx="0">
                  <c:v>Referral</c:v>
                </c:pt>
              </c:strCache>
            </c:strRef>
          </c:tx>
          <c:spPr>
            <a:solidFill>
              <a:schemeClr val="accent6">
                <a:tint val="86000"/>
              </a:schemeClr>
            </a:solidFill>
            <a:ln>
              <a:noFill/>
            </a:ln>
            <a:effectLst/>
          </c:spPr>
          <c:invertIfNegative val="0"/>
          <c:cat>
            <c:strRef>
              <c:f>'Tables and Charts'!$A$85</c:f>
              <c:strCache>
                <c:ptCount val="1"/>
                <c:pt idx="0">
                  <c:v>Total</c:v>
                </c:pt>
              </c:strCache>
            </c:strRef>
          </c:cat>
          <c:val>
            <c:numRef>
              <c:f>'Tables and Charts'!$D$85</c:f>
              <c:numCache>
                <c:formatCode>_("$"* #,##0.00_);_("$"* \(#,##0.00\);_("$"* "-"??_);_(@_)</c:formatCode>
                <c:ptCount val="1"/>
                <c:pt idx="0">
                  <c:v>497742.58999999997</c:v>
                </c:pt>
              </c:numCache>
            </c:numRef>
          </c:val>
          <c:extLst>
            <c:ext xmlns:c16="http://schemas.microsoft.com/office/drawing/2014/chart" uri="{C3380CC4-5D6E-409C-BE32-E72D297353CC}">
              <c16:uniqueId val="{00000005-8287-48E4-955A-16E6C78555FF}"/>
            </c:ext>
          </c:extLst>
        </c:ser>
        <c:ser>
          <c:idx val="3"/>
          <c:order val="3"/>
          <c:tx>
            <c:strRef>
              <c:f>'Tables and Charts'!$E$83:$E$84</c:f>
              <c:strCache>
                <c:ptCount val="1"/>
                <c:pt idx="0">
                  <c:v>Social Media</c:v>
                </c:pt>
              </c:strCache>
            </c:strRef>
          </c:tx>
          <c:spPr>
            <a:solidFill>
              <a:schemeClr val="accent6">
                <a:tint val="58000"/>
              </a:schemeClr>
            </a:solidFill>
            <a:ln>
              <a:noFill/>
            </a:ln>
            <a:effectLst/>
          </c:spPr>
          <c:invertIfNegative val="0"/>
          <c:cat>
            <c:strRef>
              <c:f>'Tables and Charts'!$A$85</c:f>
              <c:strCache>
                <c:ptCount val="1"/>
                <c:pt idx="0">
                  <c:v>Total</c:v>
                </c:pt>
              </c:strCache>
            </c:strRef>
          </c:cat>
          <c:val>
            <c:numRef>
              <c:f>'Tables and Charts'!$E$85</c:f>
              <c:numCache>
                <c:formatCode>_("$"* #,##0.00_);_("$"* \(#,##0.00\);_("$"* "-"??_);_(@_)</c:formatCode>
                <c:ptCount val="1"/>
                <c:pt idx="0">
                  <c:v>507307.4899999997</c:v>
                </c:pt>
              </c:numCache>
            </c:numRef>
          </c:val>
          <c:extLst>
            <c:ext xmlns:c16="http://schemas.microsoft.com/office/drawing/2014/chart" uri="{C3380CC4-5D6E-409C-BE32-E72D297353CC}">
              <c16:uniqueId val="{00000007-8287-48E4-955A-16E6C78555FF}"/>
            </c:ext>
          </c:extLst>
        </c:ser>
        <c:dLbls>
          <c:showLegendKey val="0"/>
          <c:showVal val="0"/>
          <c:showCatName val="0"/>
          <c:showSerName val="0"/>
          <c:showPercent val="0"/>
          <c:showBubbleSize val="0"/>
        </c:dLbls>
        <c:gapWidth val="219"/>
        <c:overlap val="-27"/>
        <c:axId val="283440432"/>
        <c:axId val="283442352"/>
      </c:barChart>
      <c:catAx>
        <c:axId val="283440432"/>
        <c:scaling>
          <c:orientation val="minMax"/>
        </c:scaling>
        <c:delete val="1"/>
        <c:axPos val="b"/>
        <c:numFmt formatCode="General" sourceLinked="1"/>
        <c:majorTickMark val="none"/>
        <c:minorTickMark val="none"/>
        <c:tickLblPos val="nextTo"/>
        <c:crossAx val="283442352"/>
        <c:crosses val="autoZero"/>
        <c:auto val="1"/>
        <c:lblAlgn val="ctr"/>
        <c:lblOffset val="100"/>
        <c:noMultiLvlLbl val="0"/>
      </c:catAx>
      <c:valAx>
        <c:axId val="2834423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440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pivotSource>
    <c:name>[In_Depth_Analysis_DataSet.xlsx]Tables and Charts!PivotTable9</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Conversion Rate by Day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5"/>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'Tables and Charts'!$B$94</c:f>
              <c:strCache>
                <c:ptCount val="1"/>
                <c:pt idx="0">
                  <c:v>Total</c:v>
                </c:pt>
              </c:strCache>
            </c:strRef>
          </c:tx>
          <c:spPr>
            <a:ln w="28575" cap="rnd">
              <a:solidFill>
                <a:schemeClr val="accent5"/>
              </a:solidFill>
              <a:round/>
            </a:ln>
            <a:effectLst/>
          </c:spPr>
          <c:marker>
            <c:symbol val="none"/>
          </c:marker>
          <c:cat>
            <c:strRef>
              <c:f>'Tables and Charts'!$A$95:$A$102</c:f>
              <c:strCache>
                <c:ptCount val="7"/>
                <c:pt idx="0">
                  <c:v>Sun</c:v>
                </c:pt>
                <c:pt idx="1">
                  <c:v>Mon</c:v>
                </c:pt>
                <c:pt idx="2">
                  <c:v>Tue</c:v>
                </c:pt>
                <c:pt idx="3">
                  <c:v>Wed</c:v>
                </c:pt>
                <c:pt idx="4">
                  <c:v>Thu</c:v>
                </c:pt>
                <c:pt idx="5">
                  <c:v>Fri</c:v>
                </c:pt>
                <c:pt idx="6">
                  <c:v>Sat</c:v>
                </c:pt>
              </c:strCache>
            </c:strRef>
          </c:cat>
          <c:val>
            <c:numRef>
              <c:f>'Tables and Charts'!$B$95:$B$102</c:f>
              <c:numCache>
                <c:formatCode>0.000</c:formatCode>
                <c:ptCount val="7"/>
                <c:pt idx="0">
                  <c:v>4.7944630792787386</c:v>
                </c:pt>
                <c:pt idx="1">
                  <c:v>4.9432816023927524</c:v>
                </c:pt>
                <c:pt idx="2">
                  <c:v>4.9376848062072565</c:v>
                </c:pt>
                <c:pt idx="3">
                  <c:v>4.9960556311911644</c:v>
                </c:pt>
                <c:pt idx="4">
                  <c:v>4.8740712203476715</c:v>
                </c:pt>
                <c:pt idx="5">
                  <c:v>5.0448916067270497</c:v>
                </c:pt>
                <c:pt idx="6">
                  <c:v>4.9498463630815763</c:v>
                </c:pt>
              </c:numCache>
            </c:numRef>
          </c:val>
          <c:smooth val="0"/>
          <c:extLst>
            <c:ext xmlns:c16="http://schemas.microsoft.com/office/drawing/2014/chart" uri="{C3380CC4-5D6E-409C-BE32-E72D297353CC}">
              <c16:uniqueId val="{00000000-EEB3-43B3-BB4F-E3A9B02E3A95}"/>
            </c:ext>
          </c:extLst>
        </c:ser>
        <c:dLbls>
          <c:showLegendKey val="0"/>
          <c:showVal val="0"/>
          <c:showCatName val="0"/>
          <c:showSerName val="0"/>
          <c:showPercent val="0"/>
          <c:showBubbleSize val="0"/>
        </c:dLbls>
        <c:smooth val="0"/>
        <c:axId val="1659190960"/>
        <c:axId val="1659187600"/>
      </c:lineChart>
      <c:catAx>
        <c:axId val="165919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9187600"/>
        <c:crosses val="autoZero"/>
        <c:auto val="1"/>
        <c:lblAlgn val="ctr"/>
        <c:lblOffset val="100"/>
        <c:noMultiLvlLbl val="0"/>
      </c:catAx>
      <c:valAx>
        <c:axId val="1659187600"/>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919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pivotSource>
    <c:name>[In_Depth_Analysis_DataSet.xlsx]Tables and Charts!PivotTable10</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Visits</a:t>
            </a:r>
            <a:r>
              <a:rPr lang="en-US" baseline="0"/>
              <a:t> by Day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ln w="28575" cap="rnd">
            <a:solidFill>
              <a:schemeClr val="accent4"/>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'Tables and Charts'!$B$111</c:f>
              <c:strCache>
                <c:ptCount val="1"/>
                <c:pt idx="0">
                  <c:v>Total</c:v>
                </c:pt>
              </c:strCache>
            </c:strRef>
          </c:tx>
          <c:spPr>
            <a:ln w="28575" cap="rnd">
              <a:solidFill>
                <a:schemeClr val="accent4"/>
              </a:solidFill>
              <a:round/>
            </a:ln>
            <a:effectLst/>
          </c:spPr>
          <c:marker>
            <c:symbol val="none"/>
          </c:marker>
          <c:cat>
            <c:strRef>
              <c:f>'Tables and Charts'!$A$112:$A$119</c:f>
              <c:strCache>
                <c:ptCount val="7"/>
                <c:pt idx="0">
                  <c:v>Sun</c:v>
                </c:pt>
                <c:pt idx="1">
                  <c:v>Mon</c:v>
                </c:pt>
                <c:pt idx="2">
                  <c:v>Tue</c:v>
                </c:pt>
                <c:pt idx="3">
                  <c:v>Wed</c:v>
                </c:pt>
                <c:pt idx="4">
                  <c:v>Thu</c:v>
                </c:pt>
                <c:pt idx="5">
                  <c:v>Fri</c:v>
                </c:pt>
                <c:pt idx="6">
                  <c:v>Sat</c:v>
                </c:pt>
              </c:strCache>
            </c:strRef>
          </c:cat>
          <c:val>
            <c:numRef>
              <c:f>'Tables and Charts'!$B$112:$B$119</c:f>
              <c:numCache>
                <c:formatCode>General</c:formatCode>
                <c:ptCount val="7"/>
                <c:pt idx="0">
                  <c:v>114605</c:v>
                </c:pt>
                <c:pt idx="1">
                  <c:v>115897</c:v>
                </c:pt>
                <c:pt idx="2">
                  <c:v>112380</c:v>
                </c:pt>
                <c:pt idx="3">
                  <c:v>110351</c:v>
                </c:pt>
                <c:pt idx="4">
                  <c:v>114673</c:v>
                </c:pt>
                <c:pt idx="5">
                  <c:v>117243</c:v>
                </c:pt>
                <c:pt idx="6">
                  <c:v>114789</c:v>
                </c:pt>
              </c:numCache>
            </c:numRef>
          </c:val>
          <c:smooth val="0"/>
          <c:extLst>
            <c:ext xmlns:c16="http://schemas.microsoft.com/office/drawing/2014/chart" uri="{C3380CC4-5D6E-409C-BE32-E72D297353CC}">
              <c16:uniqueId val="{00000000-39ED-4DC4-AAA7-1B3EB9E90BF9}"/>
            </c:ext>
          </c:extLst>
        </c:ser>
        <c:dLbls>
          <c:showLegendKey val="0"/>
          <c:showVal val="0"/>
          <c:showCatName val="0"/>
          <c:showSerName val="0"/>
          <c:showPercent val="0"/>
          <c:showBubbleSize val="0"/>
        </c:dLbls>
        <c:smooth val="0"/>
        <c:axId val="42595520"/>
        <c:axId val="1520025824"/>
      </c:lineChart>
      <c:catAx>
        <c:axId val="4259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0025824"/>
        <c:crosses val="autoZero"/>
        <c:auto val="1"/>
        <c:lblAlgn val="ctr"/>
        <c:lblOffset val="100"/>
        <c:noMultiLvlLbl val="0"/>
      </c:catAx>
      <c:valAx>
        <c:axId val="1520025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95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[In_Depth_Analysis_DataSet.xlsx]Tables and Charts!PivotTable25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Visits to Conversions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Charts'!$B$128</c:f>
              <c:strCache>
                <c:ptCount val="1"/>
                <c:pt idx="0">
                  <c:v>Sum of Visits</c:v>
                </c:pt>
              </c:strCache>
            </c:strRef>
          </c:tx>
          <c:spPr>
            <a:solidFill>
              <a:schemeClr val="accent3">
                <a:tint val="77000"/>
              </a:schemeClr>
            </a:solidFill>
            <a:ln>
              <a:noFill/>
            </a:ln>
            <a:effectLst/>
          </c:spPr>
          <c:invertIfNegative val="0"/>
          <c:cat>
            <c:strRef>
              <c:f>'Tables and Charts'!$A$129:$A$133</c:f>
              <c:strCache>
                <c:ptCount val="4"/>
                <c:pt idx="0">
                  <c:v>Organic</c:v>
                </c:pt>
                <c:pt idx="1">
                  <c:v>Paid Ads</c:v>
                </c:pt>
                <c:pt idx="2">
                  <c:v>Referral</c:v>
                </c:pt>
                <c:pt idx="3">
                  <c:v>Social Media</c:v>
                </c:pt>
              </c:strCache>
            </c:strRef>
          </c:cat>
          <c:val>
            <c:numRef>
              <c:f>'Tables and Charts'!$B$129:$B$133</c:f>
              <c:numCache>
                <c:formatCode>General</c:formatCode>
                <c:ptCount val="4"/>
                <c:pt idx="0">
                  <c:v>136088</c:v>
                </c:pt>
                <c:pt idx="1">
                  <c:v>398695</c:v>
                </c:pt>
                <c:pt idx="2">
                  <c:v>131236</c:v>
                </c:pt>
                <c:pt idx="3">
                  <c:v>133919</c:v>
                </c:pt>
              </c:numCache>
            </c:numRef>
          </c:val>
          <c:extLst>
            <c:ext xmlns:c16="http://schemas.microsoft.com/office/drawing/2014/chart" uri="{C3380CC4-5D6E-409C-BE32-E72D297353CC}">
              <c16:uniqueId val="{00000000-BFC5-491C-8C7E-4C3BDF41E5D2}"/>
            </c:ext>
          </c:extLst>
        </c:ser>
        <c:ser>
          <c:idx val="1"/>
          <c:order val="1"/>
          <c:tx>
            <c:strRef>
              <c:f>'Tables and Charts'!$C$128</c:f>
              <c:strCache>
                <c:ptCount val="1"/>
                <c:pt idx="0">
                  <c:v>Sum of Conversions</c:v>
                </c:pt>
              </c:strCache>
            </c:strRef>
          </c:tx>
          <c:spPr>
            <a:solidFill>
              <a:schemeClr val="accent3">
                <a:shade val="76000"/>
              </a:schemeClr>
            </a:solidFill>
            <a:ln>
              <a:noFill/>
            </a:ln>
            <a:effectLst/>
          </c:spPr>
          <c:invertIfNegative val="0"/>
          <c:cat>
            <c:strRef>
              <c:f>'Tables and Charts'!$A$129:$A$133</c:f>
              <c:strCache>
                <c:ptCount val="4"/>
                <c:pt idx="0">
                  <c:v>Organic</c:v>
                </c:pt>
                <c:pt idx="1">
                  <c:v>Paid Ads</c:v>
                </c:pt>
                <c:pt idx="2">
                  <c:v>Referral</c:v>
                </c:pt>
                <c:pt idx="3">
                  <c:v>Social Media</c:v>
                </c:pt>
              </c:strCache>
            </c:strRef>
          </c:cat>
          <c:val>
            <c:numRef>
              <c:f>'Tables and Charts'!$C$129:$C$133</c:f>
              <c:numCache>
                <c:formatCode>General</c:formatCode>
                <c:ptCount val="4"/>
                <c:pt idx="0">
                  <c:v>6050</c:v>
                </c:pt>
                <c:pt idx="1">
                  <c:v>3947</c:v>
                </c:pt>
                <c:pt idx="2">
                  <c:v>5883</c:v>
                </c:pt>
                <c:pt idx="3">
                  <c:v>5844</c:v>
                </c:pt>
              </c:numCache>
            </c:numRef>
          </c:val>
          <c:extLst>
            <c:ext xmlns:c16="http://schemas.microsoft.com/office/drawing/2014/chart" uri="{C3380CC4-5D6E-409C-BE32-E72D297353CC}">
              <c16:uniqueId val="{00000002-BFC5-491C-8C7E-4C3BDF41E5D2}"/>
            </c:ext>
          </c:extLst>
        </c:ser>
        <c:dLbls>
          <c:showLegendKey val="0"/>
          <c:showVal val="0"/>
          <c:showCatName val="0"/>
          <c:showSerName val="0"/>
          <c:showPercent val="0"/>
          <c:showBubbleSize val="0"/>
        </c:dLbls>
        <c:gapWidth val="219"/>
        <c:overlap val="-27"/>
        <c:axId val="1759722592"/>
        <c:axId val="1759707232"/>
      </c:barChart>
      <c:catAx>
        <c:axId val="175972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9707232"/>
        <c:crosses val="autoZero"/>
        <c:auto val="1"/>
        <c:lblAlgn val="ctr"/>
        <c:lblOffset val="100"/>
        <c:noMultiLvlLbl val="0"/>
      </c:catAx>
      <c:valAx>
        <c:axId val="1759707232"/>
        <c:scaling>
          <c:orientation val="minMax"/>
        </c:scaling>
        <c:delete val="1"/>
        <c:axPos val="l"/>
        <c:numFmt formatCode="General" sourceLinked="1"/>
        <c:majorTickMark val="none"/>
        <c:minorTickMark val="none"/>
        <c:tickLblPos val="nextTo"/>
        <c:crossAx val="1759722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[In_Depth_Analysis_DataSet.xlsx]Tables and Charts!PivotTable27</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by Day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3"/>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3"/>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'Tables and Charts'!$B$2</c:f>
              <c:strCache>
                <c:ptCount val="1"/>
                <c:pt idx="0">
                  <c:v>Total</c:v>
                </c:pt>
              </c:strCache>
            </c:strRef>
          </c:tx>
          <c:spPr>
            <a:ln w="28575" cap="rnd">
              <a:solidFill>
                <a:schemeClr val="accent3"/>
              </a:solidFill>
              <a:round/>
            </a:ln>
            <a:effectLst/>
          </c:spPr>
          <c:marker>
            <c:symbol val="none"/>
          </c:marker>
          <c:cat>
            <c:strRef>
              <c:f>'Tables and Charts'!$A$3:$A$10</c:f>
              <c:strCache>
                <c:ptCount val="7"/>
                <c:pt idx="0">
                  <c:v>Sun</c:v>
                </c:pt>
                <c:pt idx="1">
                  <c:v>Mon</c:v>
                </c:pt>
                <c:pt idx="2">
                  <c:v>Tue</c:v>
                </c:pt>
                <c:pt idx="3">
                  <c:v>Wed</c:v>
                </c:pt>
                <c:pt idx="4">
                  <c:v>Thu</c:v>
                </c:pt>
                <c:pt idx="5">
                  <c:v>Fri</c:v>
                </c:pt>
                <c:pt idx="6">
                  <c:v>Sat</c:v>
                </c:pt>
              </c:strCache>
            </c:strRef>
          </c:cat>
          <c:val>
            <c:numRef>
              <c:f>'Tables and Charts'!$B$3:$B$10</c:f>
              <c:numCache>
                <c:formatCode>_("$"* #,##0.00_);_("$"* \(#,##0.00\);_("$"* "-"??_);_(@_)</c:formatCode>
                <c:ptCount val="7"/>
                <c:pt idx="0">
                  <c:v>271194.98</c:v>
                </c:pt>
                <c:pt idx="1">
                  <c:v>269722.93999999989</c:v>
                </c:pt>
                <c:pt idx="2">
                  <c:v>248033.27999999994</c:v>
                </c:pt>
                <c:pt idx="3">
                  <c:v>261105.86999999991</c:v>
                </c:pt>
                <c:pt idx="4">
                  <c:v>279928.12</c:v>
                </c:pt>
                <c:pt idx="5">
                  <c:v>253552.58</c:v>
                </c:pt>
                <c:pt idx="6">
                  <c:v>290380.41999999981</c:v>
                </c:pt>
              </c:numCache>
            </c:numRef>
          </c:val>
          <c:smooth val="0"/>
          <c:extLst>
            <c:ext xmlns:c16="http://schemas.microsoft.com/office/drawing/2014/chart" uri="{C3380CC4-5D6E-409C-BE32-E72D297353CC}">
              <c16:uniqueId val="{00000000-3F6F-4BAE-9D77-F6CAFE8784DF}"/>
            </c:ext>
          </c:extLst>
        </c:ser>
        <c:dLbls>
          <c:showLegendKey val="0"/>
          <c:showVal val="0"/>
          <c:showCatName val="0"/>
          <c:showSerName val="0"/>
          <c:showPercent val="0"/>
          <c:showBubbleSize val="0"/>
        </c:dLbls>
        <c:smooth val="0"/>
        <c:axId val="31722704"/>
        <c:axId val="31723664"/>
      </c:lineChart>
      <c:catAx>
        <c:axId val="317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723664"/>
        <c:crosses val="autoZero"/>
        <c:auto val="1"/>
        <c:lblAlgn val="ctr"/>
        <c:lblOffset val="100"/>
        <c:noMultiLvlLbl val="0"/>
      </c:catAx>
      <c:valAx>
        <c:axId val="3172366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7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[In_Depth_Analysis_DataSet.xlsx]Tables and Charts!PivotTable1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Visits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Charts'!$B$143</c:f>
              <c:strCache>
                <c:ptCount val="1"/>
                <c:pt idx="0">
                  <c:v>Total</c:v>
                </c:pt>
              </c:strCache>
            </c:strRef>
          </c:tx>
          <c:spPr>
            <a:solidFill>
              <a:schemeClr val="accent1"/>
            </a:solidFill>
            <a:ln>
              <a:noFill/>
            </a:ln>
            <a:effectLst/>
          </c:spPr>
          <c:invertIfNegative val="0"/>
          <c:cat>
            <c:strRef>
              <c:f>'Tables and Charts'!$A$144:$A$152</c:f>
              <c:strCache>
                <c:ptCount val="8"/>
                <c:pt idx="0">
                  <c:v>Jan</c:v>
                </c:pt>
                <c:pt idx="1">
                  <c:v>Feb</c:v>
                </c:pt>
                <c:pt idx="2">
                  <c:v>Mar</c:v>
                </c:pt>
                <c:pt idx="3">
                  <c:v>Apr</c:v>
                </c:pt>
                <c:pt idx="4">
                  <c:v>May</c:v>
                </c:pt>
                <c:pt idx="5">
                  <c:v>Jun</c:v>
                </c:pt>
                <c:pt idx="6">
                  <c:v>Jul</c:v>
                </c:pt>
                <c:pt idx="7">
                  <c:v>Aug</c:v>
                </c:pt>
              </c:strCache>
            </c:strRef>
          </c:cat>
          <c:val>
            <c:numRef>
              <c:f>'Tables and Charts'!$B$144:$B$152</c:f>
              <c:numCache>
                <c:formatCode>General</c:formatCode>
                <c:ptCount val="8"/>
                <c:pt idx="0">
                  <c:v>101444</c:v>
                </c:pt>
                <c:pt idx="1">
                  <c:v>94549</c:v>
                </c:pt>
                <c:pt idx="2">
                  <c:v>103320</c:v>
                </c:pt>
                <c:pt idx="3">
                  <c:v>98192</c:v>
                </c:pt>
                <c:pt idx="4">
                  <c:v>100281</c:v>
                </c:pt>
                <c:pt idx="5">
                  <c:v>99734</c:v>
                </c:pt>
                <c:pt idx="6">
                  <c:v>99528</c:v>
                </c:pt>
                <c:pt idx="7">
                  <c:v>102890</c:v>
                </c:pt>
              </c:numCache>
            </c:numRef>
          </c:val>
          <c:extLst>
            <c:ext xmlns:c16="http://schemas.microsoft.com/office/drawing/2014/chart" uri="{C3380CC4-5D6E-409C-BE32-E72D297353CC}">
              <c16:uniqueId val="{00000000-C064-46CF-B096-0F9223A461BF}"/>
            </c:ext>
          </c:extLst>
        </c:ser>
        <c:dLbls>
          <c:showLegendKey val="0"/>
          <c:showVal val="0"/>
          <c:showCatName val="0"/>
          <c:showSerName val="0"/>
          <c:showPercent val="0"/>
          <c:showBubbleSize val="0"/>
        </c:dLbls>
        <c:gapWidth val="219"/>
        <c:overlap val="-27"/>
        <c:axId val="685970559"/>
        <c:axId val="685970079"/>
      </c:barChart>
      <c:catAx>
        <c:axId val="685970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970079"/>
        <c:crosses val="autoZero"/>
        <c:auto val="1"/>
        <c:lblAlgn val="ctr"/>
        <c:lblOffset val="100"/>
        <c:noMultiLvlLbl val="0"/>
      </c:catAx>
      <c:valAx>
        <c:axId val="6859700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9705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[In_Depth_Analysis_DataSet.xlsx]Tables and Charts!PivotTable2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Conversions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Charts'!$B$159</c:f>
              <c:strCache>
                <c:ptCount val="1"/>
                <c:pt idx="0">
                  <c:v>Total</c:v>
                </c:pt>
              </c:strCache>
            </c:strRef>
          </c:tx>
          <c:spPr>
            <a:solidFill>
              <a:schemeClr val="accent2"/>
            </a:solidFill>
            <a:ln>
              <a:noFill/>
            </a:ln>
            <a:effectLst/>
          </c:spPr>
          <c:invertIfNegative val="0"/>
          <c:cat>
            <c:strRef>
              <c:f>'Tables and Charts'!$A$160:$A$168</c:f>
              <c:strCache>
                <c:ptCount val="8"/>
                <c:pt idx="0">
                  <c:v>Jan</c:v>
                </c:pt>
                <c:pt idx="1">
                  <c:v>Feb</c:v>
                </c:pt>
                <c:pt idx="2">
                  <c:v>Mar</c:v>
                </c:pt>
                <c:pt idx="3">
                  <c:v>Apr</c:v>
                </c:pt>
                <c:pt idx="4">
                  <c:v>May</c:v>
                </c:pt>
                <c:pt idx="5">
                  <c:v>Jun</c:v>
                </c:pt>
                <c:pt idx="6">
                  <c:v>Jul</c:v>
                </c:pt>
                <c:pt idx="7">
                  <c:v>Aug</c:v>
                </c:pt>
              </c:strCache>
            </c:strRef>
          </c:cat>
          <c:val>
            <c:numRef>
              <c:f>'Tables and Charts'!$B$160:$B$168</c:f>
              <c:numCache>
                <c:formatCode>General</c:formatCode>
                <c:ptCount val="8"/>
                <c:pt idx="0">
                  <c:v>2706</c:v>
                </c:pt>
                <c:pt idx="1">
                  <c:v>2587</c:v>
                </c:pt>
                <c:pt idx="2">
                  <c:v>2909</c:v>
                </c:pt>
                <c:pt idx="3">
                  <c:v>2684</c:v>
                </c:pt>
                <c:pt idx="4">
                  <c:v>2856</c:v>
                </c:pt>
                <c:pt idx="5">
                  <c:v>2648</c:v>
                </c:pt>
                <c:pt idx="6">
                  <c:v>2564</c:v>
                </c:pt>
                <c:pt idx="7">
                  <c:v>2770</c:v>
                </c:pt>
              </c:numCache>
            </c:numRef>
          </c:val>
          <c:extLst>
            <c:ext xmlns:c16="http://schemas.microsoft.com/office/drawing/2014/chart" uri="{C3380CC4-5D6E-409C-BE32-E72D297353CC}">
              <c16:uniqueId val="{00000000-39B7-40AA-9FC5-9A1B160F58DD}"/>
            </c:ext>
          </c:extLst>
        </c:ser>
        <c:dLbls>
          <c:showLegendKey val="0"/>
          <c:showVal val="0"/>
          <c:showCatName val="0"/>
          <c:showSerName val="0"/>
          <c:showPercent val="0"/>
          <c:showBubbleSize val="0"/>
        </c:dLbls>
        <c:gapWidth val="219"/>
        <c:overlap val="-27"/>
        <c:axId val="868712927"/>
        <c:axId val="868717727"/>
      </c:barChart>
      <c:catAx>
        <c:axId val="868712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717727"/>
        <c:crosses val="autoZero"/>
        <c:auto val="1"/>
        <c:lblAlgn val="ctr"/>
        <c:lblOffset val="100"/>
        <c:noMultiLvlLbl val="0"/>
      </c:catAx>
      <c:valAx>
        <c:axId val="868717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7129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[In_Depth_Analysis_DataSet.xlsx]Tables and Charts!PivotTable8</c:name>
    <c:fmtId val="3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by Source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Charts'!$B$83:$B$84</c:f>
              <c:strCache>
                <c:ptCount val="1"/>
                <c:pt idx="0">
                  <c:v>Organic</c:v>
                </c:pt>
              </c:strCache>
            </c:strRef>
          </c:tx>
          <c:spPr>
            <a:solidFill>
              <a:schemeClr val="accent6">
                <a:lumMod val="60000"/>
                <a:lumOff val="40000"/>
              </a:schemeClr>
            </a:solidFill>
            <a:ln>
              <a:noFill/>
            </a:ln>
            <a:effectLst/>
          </c:spPr>
          <c:invertIfNegative val="0"/>
          <c:cat>
            <c:strRef>
              <c:f>'Tables and Charts'!$A$85</c:f>
              <c:strCache>
                <c:ptCount val="1"/>
                <c:pt idx="0">
                  <c:v>Total</c:v>
                </c:pt>
              </c:strCache>
            </c:strRef>
          </c:cat>
          <c:val>
            <c:numRef>
              <c:f>'Tables and Charts'!$B$85</c:f>
              <c:numCache>
                <c:formatCode>_("$"* #,##0.00_);_("$"* \(#,##0.00\);_("$"* "-"??_);_(@_)</c:formatCode>
                <c:ptCount val="1"/>
                <c:pt idx="0">
                  <c:v>537117.00000000012</c:v>
                </c:pt>
              </c:numCache>
            </c:numRef>
          </c:val>
          <c:extLst>
            <c:ext xmlns:c16="http://schemas.microsoft.com/office/drawing/2014/chart" uri="{C3380CC4-5D6E-409C-BE32-E72D297353CC}">
              <c16:uniqueId val="{00000000-2FE3-4464-A54D-6BF459C966A0}"/>
            </c:ext>
          </c:extLst>
        </c:ser>
        <c:ser>
          <c:idx val="1"/>
          <c:order val="1"/>
          <c:tx>
            <c:strRef>
              <c:f>'Tables and Charts'!$C$83:$C$84</c:f>
              <c:strCache>
                <c:ptCount val="1"/>
                <c:pt idx="0">
                  <c:v>Paid Ads</c:v>
                </c:pt>
              </c:strCache>
            </c:strRef>
          </c:tx>
          <c:spPr>
            <a:solidFill>
              <a:schemeClr val="accent3">
                <a:shade val="86000"/>
              </a:schemeClr>
            </a:solidFill>
            <a:ln>
              <a:noFill/>
            </a:ln>
            <a:effectLst/>
          </c:spPr>
          <c:invertIfNegative val="0"/>
          <c:cat>
            <c:strRef>
              <c:f>'Tables and Charts'!$A$85</c:f>
              <c:strCache>
                <c:ptCount val="1"/>
                <c:pt idx="0">
                  <c:v>Total</c:v>
                </c:pt>
              </c:strCache>
            </c:strRef>
          </c:cat>
          <c:val>
            <c:numRef>
              <c:f>'Tables and Charts'!$C$85</c:f>
              <c:numCache>
                <c:formatCode>_("$"* #,##0.00_);_("$"* \(#,##0.00\);_("$"* "-"??_);_(@_)</c:formatCode>
                <c:ptCount val="1"/>
                <c:pt idx="0">
                  <c:v>331751.10999999975</c:v>
                </c:pt>
              </c:numCache>
            </c:numRef>
          </c:val>
          <c:extLst>
            <c:ext xmlns:c16="http://schemas.microsoft.com/office/drawing/2014/chart" uri="{C3380CC4-5D6E-409C-BE32-E72D297353CC}">
              <c16:uniqueId val="{00000004-40D5-412A-8F2D-004E27E9E643}"/>
            </c:ext>
          </c:extLst>
        </c:ser>
        <c:ser>
          <c:idx val="2"/>
          <c:order val="2"/>
          <c:tx>
            <c:strRef>
              <c:f>'Tables and Charts'!$D$83:$D$84</c:f>
              <c:strCache>
                <c:ptCount val="1"/>
                <c:pt idx="0">
                  <c:v>Referral</c:v>
                </c:pt>
              </c:strCache>
            </c:strRef>
          </c:tx>
          <c:spPr>
            <a:solidFill>
              <a:schemeClr val="accent3">
                <a:tint val="86000"/>
              </a:schemeClr>
            </a:solidFill>
            <a:ln>
              <a:noFill/>
            </a:ln>
            <a:effectLst/>
          </c:spPr>
          <c:invertIfNegative val="0"/>
          <c:cat>
            <c:strRef>
              <c:f>'Tables and Charts'!$A$85</c:f>
              <c:strCache>
                <c:ptCount val="1"/>
                <c:pt idx="0">
                  <c:v>Total</c:v>
                </c:pt>
              </c:strCache>
            </c:strRef>
          </c:cat>
          <c:val>
            <c:numRef>
              <c:f>'Tables and Charts'!$D$85</c:f>
              <c:numCache>
                <c:formatCode>_("$"* #,##0.00_);_("$"* \(#,##0.00\);_("$"* "-"??_);_(@_)</c:formatCode>
                <c:ptCount val="1"/>
                <c:pt idx="0">
                  <c:v>497742.58999999997</c:v>
                </c:pt>
              </c:numCache>
            </c:numRef>
          </c:val>
          <c:extLst>
            <c:ext xmlns:c16="http://schemas.microsoft.com/office/drawing/2014/chart" uri="{C3380CC4-5D6E-409C-BE32-E72D297353CC}">
              <c16:uniqueId val="{00000005-40D5-412A-8F2D-004E27E9E643}"/>
            </c:ext>
          </c:extLst>
        </c:ser>
        <c:ser>
          <c:idx val="3"/>
          <c:order val="3"/>
          <c:tx>
            <c:strRef>
              <c:f>'Tables and Charts'!$E$83:$E$84</c:f>
              <c:strCache>
                <c:ptCount val="1"/>
                <c:pt idx="0">
                  <c:v>Social Media</c:v>
                </c:pt>
              </c:strCache>
            </c:strRef>
          </c:tx>
          <c:spPr>
            <a:solidFill>
              <a:schemeClr val="accent3">
                <a:tint val="58000"/>
              </a:schemeClr>
            </a:solidFill>
            <a:ln>
              <a:noFill/>
            </a:ln>
            <a:effectLst/>
          </c:spPr>
          <c:invertIfNegative val="0"/>
          <c:cat>
            <c:strRef>
              <c:f>'Tables and Charts'!$A$85</c:f>
              <c:strCache>
                <c:ptCount val="1"/>
                <c:pt idx="0">
                  <c:v>Total</c:v>
                </c:pt>
              </c:strCache>
            </c:strRef>
          </c:cat>
          <c:val>
            <c:numRef>
              <c:f>'Tables and Charts'!$E$85</c:f>
              <c:numCache>
                <c:formatCode>_("$"* #,##0.00_);_("$"* \(#,##0.00\);_("$"* "-"??_);_(@_)</c:formatCode>
                <c:ptCount val="1"/>
                <c:pt idx="0">
                  <c:v>507307.4899999997</c:v>
                </c:pt>
              </c:numCache>
            </c:numRef>
          </c:val>
          <c:extLst>
            <c:ext xmlns:c16="http://schemas.microsoft.com/office/drawing/2014/chart" uri="{C3380CC4-5D6E-409C-BE32-E72D297353CC}">
              <c16:uniqueId val="{00000007-40D5-412A-8F2D-004E27E9E643}"/>
            </c:ext>
          </c:extLst>
        </c:ser>
        <c:dLbls>
          <c:showLegendKey val="0"/>
          <c:showVal val="0"/>
          <c:showCatName val="0"/>
          <c:showSerName val="0"/>
          <c:showPercent val="0"/>
          <c:showBubbleSize val="0"/>
        </c:dLbls>
        <c:gapWidth val="219"/>
        <c:overlap val="-27"/>
        <c:axId val="283440432"/>
        <c:axId val="283442352"/>
      </c:barChart>
      <c:catAx>
        <c:axId val="283440432"/>
        <c:scaling>
          <c:orientation val="minMax"/>
        </c:scaling>
        <c:delete val="1"/>
        <c:axPos val="b"/>
        <c:numFmt formatCode="General" sourceLinked="1"/>
        <c:majorTickMark val="none"/>
        <c:minorTickMark val="none"/>
        <c:tickLblPos val="nextTo"/>
        <c:crossAx val="283442352"/>
        <c:crosses val="autoZero"/>
        <c:auto val="1"/>
        <c:lblAlgn val="ctr"/>
        <c:lblOffset val="100"/>
        <c:noMultiLvlLbl val="0"/>
      </c:catAx>
      <c:valAx>
        <c:axId val="2834423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440432"/>
        <c:crosses val="autoZero"/>
        <c:crossBetween val="between"/>
        <c:majorUnit val="1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[In_Depth_Analysis_DataSet.xlsx]Tables and Charts!PivotTable27</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by Day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3"/>
          </a:solidFill>
          <a:ln w="28575" cap="rnd">
            <a:solidFill>
              <a:schemeClr val="accent3"/>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3"/>
          </a:solidFill>
          <a:ln w="28575" cap="rnd">
            <a:solidFill>
              <a:schemeClr val="accent3"/>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3"/>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'Tables and Charts'!$B$2</c:f>
              <c:strCache>
                <c:ptCount val="1"/>
                <c:pt idx="0">
                  <c:v>Total</c:v>
                </c:pt>
              </c:strCache>
            </c:strRef>
          </c:tx>
          <c:spPr>
            <a:ln w="28575" cap="rnd">
              <a:solidFill>
                <a:schemeClr val="accent3"/>
              </a:solidFill>
              <a:round/>
            </a:ln>
            <a:effectLst/>
          </c:spPr>
          <c:marker>
            <c:symbol val="none"/>
          </c:marker>
          <c:cat>
            <c:strRef>
              <c:f>'Tables and Charts'!$A$3:$A$10</c:f>
              <c:strCache>
                <c:ptCount val="7"/>
                <c:pt idx="0">
                  <c:v>Sun</c:v>
                </c:pt>
                <c:pt idx="1">
                  <c:v>Mon</c:v>
                </c:pt>
                <c:pt idx="2">
                  <c:v>Tue</c:v>
                </c:pt>
                <c:pt idx="3">
                  <c:v>Wed</c:v>
                </c:pt>
                <c:pt idx="4">
                  <c:v>Thu</c:v>
                </c:pt>
                <c:pt idx="5">
                  <c:v>Fri</c:v>
                </c:pt>
                <c:pt idx="6">
                  <c:v>Sat</c:v>
                </c:pt>
              </c:strCache>
            </c:strRef>
          </c:cat>
          <c:val>
            <c:numRef>
              <c:f>'Tables and Charts'!$B$3:$B$10</c:f>
              <c:numCache>
                <c:formatCode>_("$"* #,##0.00_);_("$"* \(#,##0.00\);_("$"* "-"??_);_(@_)</c:formatCode>
                <c:ptCount val="7"/>
                <c:pt idx="0">
                  <c:v>271194.98</c:v>
                </c:pt>
                <c:pt idx="1">
                  <c:v>269722.93999999989</c:v>
                </c:pt>
                <c:pt idx="2">
                  <c:v>248033.27999999994</c:v>
                </c:pt>
                <c:pt idx="3">
                  <c:v>261105.86999999991</c:v>
                </c:pt>
                <c:pt idx="4">
                  <c:v>279928.12</c:v>
                </c:pt>
                <c:pt idx="5">
                  <c:v>253552.58</c:v>
                </c:pt>
                <c:pt idx="6">
                  <c:v>290380.41999999981</c:v>
                </c:pt>
              </c:numCache>
            </c:numRef>
          </c:val>
          <c:smooth val="0"/>
          <c:extLst>
            <c:ext xmlns:c16="http://schemas.microsoft.com/office/drawing/2014/chart" uri="{C3380CC4-5D6E-409C-BE32-E72D297353CC}">
              <c16:uniqueId val="{00000000-2420-4A8D-AF94-F3AE6F475960}"/>
            </c:ext>
          </c:extLst>
        </c:ser>
        <c:dLbls>
          <c:showLegendKey val="0"/>
          <c:showVal val="0"/>
          <c:showCatName val="0"/>
          <c:showSerName val="0"/>
          <c:showPercent val="0"/>
          <c:showBubbleSize val="0"/>
        </c:dLbls>
        <c:smooth val="0"/>
        <c:axId val="31722704"/>
        <c:axId val="31723664"/>
      </c:lineChart>
      <c:catAx>
        <c:axId val="317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723664"/>
        <c:crosses val="autoZero"/>
        <c:auto val="1"/>
        <c:lblAlgn val="ctr"/>
        <c:lblOffset val="100"/>
        <c:noMultiLvlLbl val="0"/>
      </c:catAx>
      <c:valAx>
        <c:axId val="3172366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7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pivotSource>
    <c:name>[In_Depth_Analysis_DataSet.xlsx]Tables and Charts!PivotTable1</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Visits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Charts'!$B$143</c:f>
              <c:strCache>
                <c:ptCount val="1"/>
                <c:pt idx="0">
                  <c:v>Total</c:v>
                </c:pt>
              </c:strCache>
            </c:strRef>
          </c:tx>
          <c:spPr>
            <a:solidFill>
              <a:schemeClr val="accent1"/>
            </a:solidFill>
            <a:ln>
              <a:noFill/>
            </a:ln>
            <a:effectLst/>
          </c:spPr>
          <c:invertIfNegative val="0"/>
          <c:cat>
            <c:strRef>
              <c:f>'Tables and Charts'!$A$144:$A$152</c:f>
              <c:strCache>
                <c:ptCount val="8"/>
                <c:pt idx="0">
                  <c:v>Jan</c:v>
                </c:pt>
                <c:pt idx="1">
                  <c:v>Feb</c:v>
                </c:pt>
                <c:pt idx="2">
                  <c:v>Mar</c:v>
                </c:pt>
                <c:pt idx="3">
                  <c:v>Apr</c:v>
                </c:pt>
                <c:pt idx="4">
                  <c:v>May</c:v>
                </c:pt>
                <c:pt idx="5">
                  <c:v>Jun</c:v>
                </c:pt>
                <c:pt idx="6">
                  <c:v>Jul</c:v>
                </c:pt>
                <c:pt idx="7">
                  <c:v>Aug</c:v>
                </c:pt>
              </c:strCache>
            </c:strRef>
          </c:cat>
          <c:val>
            <c:numRef>
              <c:f>'Tables and Charts'!$B$144:$B$152</c:f>
              <c:numCache>
                <c:formatCode>General</c:formatCode>
                <c:ptCount val="8"/>
                <c:pt idx="0">
                  <c:v>101444</c:v>
                </c:pt>
                <c:pt idx="1">
                  <c:v>94549</c:v>
                </c:pt>
                <c:pt idx="2">
                  <c:v>103320</c:v>
                </c:pt>
                <c:pt idx="3">
                  <c:v>98192</c:v>
                </c:pt>
                <c:pt idx="4">
                  <c:v>100281</c:v>
                </c:pt>
                <c:pt idx="5">
                  <c:v>99734</c:v>
                </c:pt>
                <c:pt idx="6">
                  <c:v>99528</c:v>
                </c:pt>
                <c:pt idx="7">
                  <c:v>102890</c:v>
                </c:pt>
              </c:numCache>
            </c:numRef>
          </c:val>
          <c:extLst>
            <c:ext xmlns:c16="http://schemas.microsoft.com/office/drawing/2014/chart" uri="{C3380CC4-5D6E-409C-BE32-E72D297353CC}">
              <c16:uniqueId val="{00000000-9A46-44B2-87BC-0C72CA6269F4}"/>
            </c:ext>
          </c:extLst>
        </c:ser>
        <c:dLbls>
          <c:showLegendKey val="0"/>
          <c:showVal val="0"/>
          <c:showCatName val="0"/>
          <c:showSerName val="0"/>
          <c:showPercent val="0"/>
          <c:showBubbleSize val="0"/>
        </c:dLbls>
        <c:gapWidth val="219"/>
        <c:overlap val="-27"/>
        <c:axId val="685970559"/>
        <c:axId val="685970079"/>
      </c:barChart>
      <c:catAx>
        <c:axId val="685970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970079"/>
        <c:crosses val="autoZero"/>
        <c:auto val="1"/>
        <c:lblAlgn val="ctr"/>
        <c:lblOffset val="100"/>
        <c:noMultiLvlLbl val="0"/>
      </c:catAx>
      <c:valAx>
        <c:axId val="6859700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9705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pivotSource>
    <c:name>[In_Depth_Analysis_DataSet.xlsx]Tables and Charts!PivotTable2</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Conversions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Charts'!$B$159</c:f>
              <c:strCache>
                <c:ptCount val="1"/>
                <c:pt idx="0">
                  <c:v>Total</c:v>
                </c:pt>
              </c:strCache>
            </c:strRef>
          </c:tx>
          <c:spPr>
            <a:solidFill>
              <a:schemeClr val="accent2"/>
            </a:solidFill>
            <a:ln>
              <a:noFill/>
            </a:ln>
            <a:effectLst/>
          </c:spPr>
          <c:invertIfNegative val="0"/>
          <c:cat>
            <c:strRef>
              <c:f>'Tables and Charts'!$A$160:$A$168</c:f>
              <c:strCache>
                <c:ptCount val="8"/>
                <c:pt idx="0">
                  <c:v>Jan</c:v>
                </c:pt>
                <c:pt idx="1">
                  <c:v>Feb</c:v>
                </c:pt>
                <c:pt idx="2">
                  <c:v>Mar</c:v>
                </c:pt>
                <c:pt idx="3">
                  <c:v>Apr</c:v>
                </c:pt>
                <c:pt idx="4">
                  <c:v>May</c:v>
                </c:pt>
                <c:pt idx="5">
                  <c:v>Jun</c:v>
                </c:pt>
                <c:pt idx="6">
                  <c:v>Jul</c:v>
                </c:pt>
                <c:pt idx="7">
                  <c:v>Aug</c:v>
                </c:pt>
              </c:strCache>
            </c:strRef>
          </c:cat>
          <c:val>
            <c:numRef>
              <c:f>'Tables and Charts'!$B$160:$B$168</c:f>
              <c:numCache>
                <c:formatCode>General</c:formatCode>
                <c:ptCount val="8"/>
                <c:pt idx="0">
                  <c:v>2706</c:v>
                </c:pt>
                <c:pt idx="1">
                  <c:v>2587</c:v>
                </c:pt>
                <c:pt idx="2">
                  <c:v>2909</c:v>
                </c:pt>
                <c:pt idx="3">
                  <c:v>2684</c:v>
                </c:pt>
                <c:pt idx="4">
                  <c:v>2856</c:v>
                </c:pt>
                <c:pt idx="5">
                  <c:v>2648</c:v>
                </c:pt>
                <c:pt idx="6">
                  <c:v>2564</c:v>
                </c:pt>
                <c:pt idx="7">
                  <c:v>2770</c:v>
                </c:pt>
              </c:numCache>
            </c:numRef>
          </c:val>
          <c:extLst>
            <c:ext xmlns:c16="http://schemas.microsoft.com/office/drawing/2014/chart" uri="{C3380CC4-5D6E-409C-BE32-E72D297353CC}">
              <c16:uniqueId val="{00000000-8076-4B36-9B77-0AB389BB4990}"/>
            </c:ext>
          </c:extLst>
        </c:ser>
        <c:dLbls>
          <c:showLegendKey val="0"/>
          <c:showVal val="0"/>
          <c:showCatName val="0"/>
          <c:showSerName val="0"/>
          <c:showPercent val="0"/>
          <c:showBubbleSize val="0"/>
        </c:dLbls>
        <c:gapWidth val="219"/>
        <c:overlap val="-27"/>
        <c:axId val="868712927"/>
        <c:axId val="868717727"/>
      </c:barChart>
      <c:catAx>
        <c:axId val="868712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717727"/>
        <c:crosses val="autoZero"/>
        <c:auto val="1"/>
        <c:lblAlgn val="ctr"/>
        <c:lblOffset val="100"/>
        <c:noMultiLvlLbl val="0"/>
      </c:catAx>
      <c:valAx>
        <c:axId val="868717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7129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pivotSource>
    <c:name>[In_Depth_Analysis_DataSet.xlsx]Tables and Charts!PivotTable9</c:name>
    <c:fmtId val="2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Conversion Rate by Day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5"/>
          </a:solidFill>
          <a:ln w="28575" cap="rnd">
            <a:solidFill>
              <a:schemeClr val="accent5"/>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5"/>
          </a:solidFill>
          <a:ln w="28575" cap="rnd">
            <a:solidFill>
              <a:schemeClr val="accent5"/>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5"/>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'Tables and Charts'!$B$94</c:f>
              <c:strCache>
                <c:ptCount val="1"/>
                <c:pt idx="0">
                  <c:v>Total</c:v>
                </c:pt>
              </c:strCache>
            </c:strRef>
          </c:tx>
          <c:spPr>
            <a:ln w="28575" cap="rnd">
              <a:solidFill>
                <a:schemeClr val="accent5"/>
              </a:solidFill>
              <a:round/>
            </a:ln>
            <a:effectLst/>
          </c:spPr>
          <c:marker>
            <c:symbol val="none"/>
          </c:marker>
          <c:cat>
            <c:strRef>
              <c:f>'Tables and Charts'!$A$95:$A$102</c:f>
              <c:strCache>
                <c:ptCount val="7"/>
                <c:pt idx="0">
                  <c:v>Sun</c:v>
                </c:pt>
                <c:pt idx="1">
                  <c:v>Mon</c:v>
                </c:pt>
                <c:pt idx="2">
                  <c:v>Tue</c:v>
                </c:pt>
                <c:pt idx="3">
                  <c:v>Wed</c:v>
                </c:pt>
                <c:pt idx="4">
                  <c:v>Thu</c:v>
                </c:pt>
                <c:pt idx="5">
                  <c:v>Fri</c:v>
                </c:pt>
                <c:pt idx="6">
                  <c:v>Sat</c:v>
                </c:pt>
              </c:strCache>
            </c:strRef>
          </c:cat>
          <c:val>
            <c:numRef>
              <c:f>'Tables and Charts'!$B$95:$B$102</c:f>
              <c:numCache>
                <c:formatCode>0.000</c:formatCode>
                <c:ptCount val="7"/>
                <c:pt idx="0">
                  <c:v>4.7944630792787386</c:v>
                </c:pt>
                <c:pt idx="1">
                  <c:v>4.9432816023927524</c:v>
                </c:pt>
                <c:pt idx="2">
                  <c:v>4.9376848062072565</c:v>
                </c:pt>
                <c:pt idx="3">
                  <c:v>4.9960556311911644</c:v>
                </c:pt>
                <c:pt idx="4">
                  <c:v>4.8740712203476715</c:v>
                </c:pt>
                <c:pt idx="5">
                  <c:v>5.0448916067270497</c:v>
                </c:pt>
                <c:pt idx="6">
                  <c:v>4.9498463630815763</c:v>
                </c:pt>
              </c:numCache>
            </c:numRef>
          </c:val>
          <c:smooth val="0"/>
          <c:extLst>
            <c:ext xmlns:c16="http://schemas.microsoft.com/office/drawing/2014/chart" uri="{C3380CC4-5D6E-409C-BE32-E72D297353CC}">
              <c16:uniqueId val="{00000000-6186-40A6-8323-52F3229864DC}"/>
            </c:ext>
          </c:extLst>
        </c:ser>
        <c:dLbls>
          <c:showLegendKey val="0"/>
          <c:showVal val="0"/>
          <c:showCatName val="0"/>
          <c:showSerName val="0"/>
          <c:showPercent val="0"/>
          <c:showBubbleSize val="0"/>
        </c:dLbls>
        <c:smooth val="0"/>
        <c:axId val="1659190960"/>
        <c:axId val="1659187600"/>
      </c:lineChart>
      <c:catAx>
        <c:axId val="165919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9187600"/>
        <c:crosses val="autoZero"/>
        <c:auto val="1"/>
        <c:lblAlgn val="ctr"/>
        <c:lblOffset val="100"/>
        <c:noMultiLvlLbl val="0"/>
      </c:catAx>
      <c:valAx>
        <c:axId val="1659187600"/>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919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pivotSource>
    <c:name>[In_Depth_Analysis_DataSet.xlsx]Tables and Charts!PivotTable10</c:name>
    <c:fmtId val="2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Visits</a:t>
            </a:r>
            <a:r>
              <a:rPr lang="en-US" baseline="0"/>
              <a:t> by Day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4"/>
          </a:solidFill>
          <a:ln w="28575" cap="rnd">
            <a:solidFill>
              <a:schemeClr val="accent4"/>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4"/>
          </a:solidFill>
          <a:ln w="28575" cap="rnd">
            <a:solidFill>
              <a:schemeClr val="accent4"/>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4"/>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'Tables and Charts'!$B$111</c:f>
              <c:strCache>
                <c:ptCount val="1"/>
                <c:pt idx="0">
                  <c:v>Total</c:v>
                </c:pt>
              </c:strCache>
            </c:strRef>
          </c:tx>
          <c:spPr>
            <a:ln w="28575" cap="rnd">
              <a:solidFill>
                <a:schemeClr val="accent4"/>
              </a:solidFill>
              <a:round/>
            </a:ln>
            <a:effectLst/>
          </c:spPr>
          <c:marker>
            <c:symbol val="none"/>
          </c:marker>
          <c:cat>
            <c:strRef>
              <c:f>'Tables and Charts'!$A$112:$A$119</c:f>
              <c:strCache>
                <c:ptCount val="7"/>
                <c:pt idx="0">
                  <c:v>Sun</c:v>
                </c:pt>
                <c:pt idx="1">
                  <c:v>Mon</c:v>
                </c:pt>
                <c:pt idx="2">
                  <c:v>Tue</c:v>
                </c:pt>
                <c:pt idx="3">
                  <c:v>Wed</c:v>
                </c:pt>
                <c:pt idx="4">
                  <c:v>Thu</c:v>
                </c:pt>
                <c:pt idx="5">
                  <c:v>Fri</c:v>
                </c:pt>
                <c:pt idx="6">
                  <c:v>Sat</c:v>
                </c:pt>
              </c:strCache>
            </c:strRef>
          </c:cat>
          <c:val>
            <c:numRef>
              <c:f>'Tables and Charts'!$B$112:$B$119</c:f>
              <c:numCache>
                <c:formatCode>General</c:formatCode>
                <c:ptCount val="7"/>
                <c:pt idx="0">
                  <c:v>114605</c:v>
                </c:pt>
                <c:pt idx="1">
                  <c:v>115897</c:v>
                </c:pt>
                <c:pt idx="2">
                  <c:v>112380</c:v>
                </c:pt>
                <c:pt idx="3">
                  <c:v>110351</c:v>
                </c:pt>
                <c:pt idx="4">
                  <c:v>114673</c:v>
                </c:pt>
                <c:pt idx="5">
                  <c:v>117243</c:v>
                </c:pt>
                <c:pt idx="6">
                  <c:v>114789</c:v>
                </c:pt>
              </c:numCache>
            </c:numRef>
          </c:val>
          <c:smooth val="0"/>
          <c:extLst>
            <c:ext xmlns:c16="http://schemas.microsoft.com/office/drawing/2014/chart" uri="{C3380CC4-5D6E-409C-BE32-E72D297353CC}">
              <c16:uniqueId val="{00000000-EC72-4FF9-9398-24E7D9C5E9DE}"/>
            </c:ext>
          </c:extLst>
        </c:ser>
        <c:dLbls>
          <c:showLegendKey val="0"/>
          <c:showVal val="0"/>
          <c:showCatName val="0"/>
          <c:showSerName val="0"/>
          <c:showPercent val="0"/>
          <c:showBubbleSize val="0"/>
        </c:dLbls>
        <c:smooth val="0"/>
        <c:axId val="42595520"/>
        <c:axId val="1520025824"/>
      </c:lineChart>
      <c:catAx>
        <c:axId val="4259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0025824"/>
        <c:crosses val="autoZero"/>
        <c:auto val="1"/>
        <c:lblAlgn val="ctr"/>
        <c:lblOffset val="100"/>
        <c:noMultiLvlLbl val="0"/>
      </c:catAx>
      <c:valAx>
        <c:axId val="1520025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95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[In_Depth_Analysis_DataSet.xlsx]Tables and Charts!PivotTable5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Source Revenue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Charts'!$B$24:$B$25</c:f>
              <c:strCache>
                <c:ptCount val="1"/>
                <c:pt idx="0">
                  <c:v>Organic</c:v>
                </c:pt>
              </c:strCache>
            </c:strRef>
          </c:tx>
          <c:spPr>
            <a:solidFill>
              <a:schemeClr val="accent1"/>
            </a:solidFill>
            <a:ln>
              <a:noFill/>
            </a:ln>
            <a:effectLst/>
          </c:spPr>
          <c:invertIfNegative val="0"/>
          <c:cat>
            <c:strRef>
              <c:f>'Tables and Charts'!$A$26:$A$34</c:f>
              <c:strCache>
                <c:ptCount val="8"/>
                <c:pt idx="0">
                  <c:v>Jan</c:v>
                </c:pt>
                <c:pt idx="1">
                  <c:v>Feb</c:v>
                </c:pt>
                <c:pt idx="2">
                  <c:v>Mar</c:v>
                </c:pt>
                <c:pt idx="3">
                  <c:v>Apr</c:v>
                </c:pt>
                <c:pt idx="4">
                  <c:v>May</c:v>
                </c:pt>
                <c:pt idx="5">
                  <c:v>Jun</c:v>
                </c:pt>
                <c:pt idx="6">
                  <c:v>Jul</c:v>
                </c:pt>
                <c:pt idx="7">
                  <c:v>Aug</c:v>
                </c:pt>
              </c:strCache>
            </c:strRef>
          </c:cat>
          <c:val>
            <c:numRef>
              <c:f>'Tables and Charts'!$B$26:$B$34</c:f>
              <c:numCache>
                <c:formatCode>_("$"* #,##0.00_);_("$"* \(#,##0.00\);_("$"* "-"??_);_(@_)</c:formatCode>
                <c:ptCount val="8"/>
                <c:pt idx="0">
                  <c:v>59507.889999999992</c:v>
                </c:pt>
                <c:pt idx="1">
                  <c:v>65943.3</c:v>
                </c:pt>
                <c:pt idx="2">
                  <c:v>75492.33</c:v>
                </c:pt>
                <c:pt idx="3">
                  <c:v>77858.399999999994</c:v>
                </c:pt>
                <c:pt idx="4">
                  <c:v>72358.630000000019</c:v>
                </c:pt>
                <c:pt idx="5">
                  <c:v>67547.380000000019</c:v>
                </c:pt>
                <c:pt idx="6">
                  <c:v>64303.509999999987</c:v>
                </c:pt>
                <c:pt idx="7">
                  <c:v>54105.560000000012</c:v>
                </c:pt>
              </c:numCache>
            </c:numRef>
          </c:val>
          <c:extLst>
            <c:ext xmlns:c16="http://schemas.microsoft.com/office/drawing/2014/chart" uri="{C3380CC4-5D6E-409C-BE32-E72D297353CC}">
              <c16:uniqueId val="{00000000-FE48-45B2-B7A3-54C8082D1B0A}"/>
            </c:ext>
          </c:extLst>
        </c:ser>
        <c:ser>
          <c:idx val="1"/>
          <c:order val="1"/>
          <c:tx>
            <c:strRef>
              <c:f>'Tables and Charts'!$C$24:$C$25</c:f>
              <c:strCache>
                <c:ptCount val="1"/>
                <c:pt idx="0">
                  <c:v>Paid Ads</c:v>
                </c:pt>
              </c:strCache>
            </c:strRef>
          </c:tx>
          <c:spPr>
            <a:solidFill>
              <a:schemeClr val="accent2"/>
            </a:solidFill>
            <a:ln>
              <a:noFill/>
            </a:ln>
            <a:effectLst/>
          </c:spPr>
          <c:invertIfNegative val="0"/>
          <c:cat>
            <c:strRef>
              <c:f>'Tables and Charts'!$A$26:$A$34</c:f>
              <c:strCache>
                <c:ptCount val="8"/>
                <c:pt idx="0">
                  <c:v>Jan</c:v>
                </c:pt>
                <c:pt idx="1">
                  <c:v>Feb</c:v>
                </c:pt>
                <c:pt idx="2">
                  <c:v>Mar</c:v>
                </c:pt>
                <c:pt idx="3">
                  <c:v>Apr</c:v>
                </c:pt>
                <c:pt idx="4">
                  <c:v>May</c:v>
                </c:pt>
                <c:pt idx="5">
                  <c:v>Jun</c:v>
                </c:pt>
                <c:pt idx="6">
                  <c:v>Jul</c:v>
                </c:pt>
                <c:pt idx="7">
                  <c:v>Aug</c:v>
                </c:pt>
              </c:strCache>
            </c:strRef>
          </c:cat>
          <c:val>
            <c:numRef>
              <c:f>'Tables and Charts'!$C$26:$C$34</c:f>
              <c:numCache>
                <c:formatCode>_("$"* #,##0.00_);_("$"* \(#,##0.00\);_("$"* "-"??_);_(@_)</c:formatCode>
                <c:ptCount val="8"/>
                <c:pt idx="0">
                  <c:v>44306.29</c:v>
                </c:pt>
                <c:pt idx="1">
                  <c:v>38905.039999999994</c:v>
                </c:pt>
                <c:pt idx="2">
                  <c:v>37856.530000000006</c:v>
                </c:pt>
                <c:pt idx="3">
                  <c:v>44870.270000000004</c:v>
                </c:pt>
                <c:pt idx="4">
                  <c:v>42943.55</c:v>
                </c:pt>
                <c:pt idx="5">
                  <c:v>42041.21</c:v>
                </c:pt>
                <c:pt idx="6">
                  <c:v>39089.520000000004</c:v>
                </c:pt>
                <c:pt idx="7">
                  <c:v>41738.700000000012</c:v>
                </c:pt>
              </c:numCache>
            </c:numRef>
          </c:val>
          <c:extLst>
            <c:ext xmlns:c16="http://schemas.microsoft.com/office/drawing/2014/chart" uri="{C3380CC4-5D6E-409C-BE32-E72D297353CC}">
              <c16:uniqueId val="{00000001-BF87-4868-9FE1-A82083695D4A}"/>
            </c:ext>
          </c:extLst>
        </c:ser>
        <c:ser>
          <c:idx val="2"/>
          <c:order val="2"/>
          <c:tx>
            <c:strRef>
              <c:f>'Tables and Charts'!$D$24:$D$25</c:f>
              <c:strCache>
                <c:ptCount val="1"/>
                <c:pt idx="0">
                  <c:v>Referral</c:v>
                </c:pt>
              </c:strCache>
            </c:strRef>
          </c:tx>
          <c:spPr>
            <a:solidFill>
              <a:schemeClr val="accent3"/>
            </a:solidFill>
            <a:ln>
              <a:noFill/>
            </a:ln>
            <a:effectLst/>
          </c:spPr>
          <c:invertIfNegative val="0"/>
          <c:cat>
            <c:strRef>
              <c:f>'Tables and Charts'!$A$26:$A$34</c:f>
              <c:strCache>
                <c:ptCount val="8"/>
                <c:pt idx="0">
                  <c:v>Jan</c:v>
                </c:pt>
                <c:pt idx="1">
                  <c:v>Feb</c:v>
                </c:pt>
                <c:pt idx="2">
                  <c:v>Mar</c:v>
                </c:pt>
                <c:pt idx="3">
                  <c:v>Apr</c:v>
                </c:pt>
                <c:pt idx="4">
                  <c:v>May</c:v>
                </c:pt>
                <c:pt idx="5">
                  <c:v>Jun</c:v>
                </c:pt>
                <c:pt idx="6">
                  <c:v>Jul</c:v>
                </c:pt>
                <c:pt idx="7">
                  <c:v>Aug</c:v>
                </c:pt>
              </c:strCache>
            </c:strRef>
          </c:cat>
          <c:val>
            <c:numRef>
              <c:f>'Tables and Charts'!$D$26:$D$34</c:f>
              <c:numCache>
                <c:formatCode>_("$"* #,##0.00_);_("$"* \(#,##0.00\);_("$"* "-"??_);_(@_)</c:formatCode>
                <c:ptCount val="8"/>
                <c:pt idx="0">
                  <c:v>62252.090000000018</c:v>
                </c:pt>
                <c:pt idx="1">
                  <c:v>47798.85000000002</c:v>
                </c:pt>
                <c:pt idx="2">
                  <c:v>60960.369999999995</c:v>
                </c:pt>
                <c:pt idx="3">
                  <c:v>63644.37999999999</c:v>
                </c:pt>
                <c:pt idx="4">
                  <c:v>66996.98</c:v>
                </c:pt>
                <c:pt idx="5">
                  <c:v>68976.23000000001</c:v>
                </c:pt>
                <c:pt idx="6">
                  <c:v>45462.460000000006</c:v>
                </c:pt>
                <c:pt idx="7">
                  <c:v>81651.23</c:v>
                </c:pt>
              </c:numCache>
            </c:numRef>
          </c:val>
          <c:extLst>
            <c:ext xmlns:c16="http://schemas.microsoft.com/office/drawing/2014/chart" uri="{C3380CC4-5D6E-409C-BE32-E72D297353CC}">
              <c16:uniqueId val="{00000002-BF87-4868-9FE1-A82083695D4A}"/>
            </c:ext>
          </c:extLst>
        </c:ser>
        <c:ser>
          <c:idx val="3"/>
          <c:order val="3"/>
          <c:tx>
            <c:strRef>
              <c:f>'Tables and Charts'!$E$24:$E$25</c:f>
              <c:strCache>
                <c:ptCount val="1"/>
                <c:pt idx="0">
                  <c:v>Social Media</c:v>
                </c:pt>
              </c:strCache>
            </c:strRef>
          </c:tx>
          <c:spPr>
            <a:solidFill>
              <a:schemeClr val="accent4"/>
            </a:solidFill>
            <a:ln>
              <a:noFill/>
            </a:ln>
            <a:effectLst/>
          </c:spPr>
          <c:invertIfNegative val="0"/>
          <c:cat>
            <c:strRef>
              <c:f>'Tables and Charts'!$A$26:$A$34</c:f>
              <c:strCache>
                <c:ptCount val="8"/>
                <c:pt idx="0">
                  <c:v>Jan</c:v>
                </c:pt>
                <c:pt idx="1">
                  <c:v>Feb</c:v>
                </c:pt>
                <c:pt idx="2">
                  <c:v>Mar</c:v>
                </c:pt>
                <c:pt idx="3">
                  <c:v>Apr</c:v>
                </c:pt>
                <c:pt idx="4">
                  <c:v>May</c:v>
                </c:pt>
                <c:pt idx="5">
                  <c:v>Jun</c:v>
                </c:pt>
                <c:pt idx="6">
                  <c:v>Jul</c:v>
                </c:pt>
                <c:pt idx="7">
                  <c:v>Aug</c:v>
                </c:pt>
              </c:strCache>
            </c:strRef>
          </c:cat>
          <c:val>
            <c:numRef>
              <c:f>'Tables and Charts'!$E$26:$E$34</c:f>
              <c:numCache>
                <c:formatCode>_("$"* #,##0.00_);_("$"* \(#,##0.00\);_("$"* "-"??_);_(@_)</c:formatCode>
                <c:ptCount val="8"/>
                <c:pt idx="0">
                  <c:v>57998.740000000013</c:v>
                </c:pt>
                <c:pt idx="1">
                  <c:v>61552.969999999994</c:v>
                </c:pt>
                <c:pt idx="2">
                  <c:v>80274.39</c:v>
                </c:pt>
                <c:pt idx="3">
                  <c:v>58799.999999999993</c:v>
                </c:pt>
                <c:pt idx="4">
                  <c:v>50269.150000000016</c:v>
                </c:pt>
                <c:pt idx="5">
                  <c:v>49657.789999999994</c:v>
                </c:pt>
                <c:pt idx="6">
                  <c:v>76588.990000000005</c:v>
                </c:pt>
                <c:pt idx="7">
                  <c:v>72165.460000000006</c:v>
                </c:pt>
              </c:numCache>
            </c:numRef>
          </c:val>
          <c:extLst>
            <c:ext xmlns:c16="http://schemas.microsoft.com/office/drawing/2014/chart" uri="{C3380CC4-5D6E-409C-BE32-E72D297353CC}">
              <c16:uniqueId val="{00000003-BF87-4868-9FE1-A82083695D4A}"/>
            </c:ext>
          </c:extLst>
        </c:ser>
        <c:dLbls>
          <c:showLegendKey val="0"/>
          <c:showVal val="0"/>
          <c:showCatName val="0"/>
          <c:showSerName val="0"/>
          <c:showPercent val="0"/>
          <c:showBubbleSize val="0"/>
        </c:dLbls>
        <c:gapWidth val="219"/>
        <c:overlap val="-27"/>
        <c:axId val="26390256"/>
        <c:axId val="26391216"/>
      </c:barChart>
      <c:catAx>
        <c:axId val="2639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91216"/>
        <c:crosses val="autoZero"/>
        <c:auto val="1"/>
        <c:lblAlgn val="ctr"/>
        <c:lblOffset val="100"/>
        <c:noMultiLvlLbl val="0"/>
      </c:catAx>
      <c:valAx>
        <c:axId val="2639121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902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[In_Depth_Analysis_DataSet.xlsx]Tables and Charts!PivotTable6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a:t>
            </a:r>
            <a:r>
              <a:rPr lang="en-US" b="1" baseline="0"/>
              <a:t> by Month</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Charts'!$B$37</c:f>
              <c:strCache>
                <c:ptCount val="1"/>
                <c:pt idx="0">
                  <c:v>Total</c:v>
                </c:pt>
              </c:strCache>
            </c:strRef>
          </c:tx>
          <c:spPr>
            <a:solidFill>
              <a:schemeClr val="accent6"/>
            </a:solidFill>
            <a:ln>
              <a:noFill/>
            </a:ln>
            <a:effectLst/>
          </c:spPr>
          <c:invertIfNegative val="0"/>
          <c:cat>
            <c:strRef>
              <c:f>'Tables and Charts'!$A$38:$A$46</c:f>
              <c:strCache>
                <c:ptCount val="8"/>
                <c:pt idx="0">
                  <c:v>Jan</c:v>
                </c:pt>
                <c:pt idx="1">
                  <c:v>Feb</c:v>
                </c:pt>
                <c:pt idx="2">
                  <c:v>Mar</c:v>
                </c:pt>
                <c:pt idx="3">
                  <c:v>Apr</c:v>
                </c:pt>
                <c:pt idx="4">
                  <c:v>May</c:v>
                </c:pt>
                <c:pt idx="5">
                  <c:v>Jun</c:v>
                </c:pt>
                <c:pt idx="6">
                  <c:v>Jul</c:v>
                </c:pt>
                <c:pt idx="7">
                  <c:v>Aug</c:v>
                </c:pt>
              </c:strCache>
            </c:strRef>
          </c:cat>
          <c:val>
            <c:numRef>
              <c:f>'Tables and Charts'!$B$38:$B$46</c:f>
              <c:numCache>
                <c:formatCode>_("$"* #,##0.00_);_("$"* \(#,##0.00\);_("$"* "-"??_);_(@_)</c:formatCode>
                <c:ptCount val="8"/>
                <c:pt idx="0">
                  <c:v>224065.00999999992</c:v>
                </c:pt>
                <c:pt idx="1">
                  <c:v>214200.15999999997</c:v>
                </c:pt>
                <c:pt idx="2">
                  <c:v>254583.62000000002</c:v>
                </c:pt>
                <c:pt idx="3">
                  <c:v>245173.04999999993</c:v>
                </c:pt>
                <c:pt idx="4">
                  <c:v>232568.30999999997</c:v>
                </c:pt>
                <c:pt idx="5">
                  <c:v>228222.60999999993</c:v>
                </c:pt>
                <c:pt idx="6">
                  <c:v>225444.47999999992</c:v>
                </c:pt>
                <c:pt idx="7">
                  <c:v>249660.94999999998</c:v>
                </c:pt>
              </c:numCache>
            </c:numRef>
          </c:val>
          <c:extLst>
            <c:ext xmlns:c16="http://schemas.microsoft.com/office/drawing/2014/chart" uri="{C3380CC4-5D6E-409C-BE32-E72D297353CC}">
              <c16:uniqueId val="{00000000-73CE-4D12-B72A-AEE5C4E08679}"/>
            </c:ext>
          </c:extLst>
        </c:ser>
        <c:dLbls>
          <c:showLegendKey val="0"/>
          <c:showVal val="0"/>
          <c:showCatName val="0"/>
          <c:showSerName val="0"/>
          <c:showPercent val="0"/>
          <c:showBubbleSize val="0"/>
        </c:dLbls>
        <c:gapWidth val="219"/>
        <c:overlap val="-27"/>
        <c:axId val="1420693216"/>
        <c:axId val="1420689856"/>
      </c:barChart>
      <c:catAx>
        <c:axId val="142069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0689856"/>
        <c:crosses val="autoZero"/>
        <c:auto val="1"/>
        <c:lblAlgn val="ctr"/>
        <c:lblOffset val="100"/>
        <c:noMultiLvlLbl val="0"/>
      </c:catAx>
      <c:valAx>
        <c:axId val="142068985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06932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9">
  <a:schemeClr val="accent6"/>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7">
  <a:schemeClr val="accent4"/>
</cs:colorStyle>
</file>

<file path=xl/charts/colors14.xml><?xml version="1.0" encoding="utf-8"?>
<cs:colorStyle xmlns:cs="http://schemas.microsoft.com/office/drawing/2012/chartStyle" xmlns:a="http://schemas.openxmlformats.org/drawingml/2006/main" meth="withinLinearReversed" id="23">
  <a:schemeClr val="accent3"/>
</cs:colorStyle>
</file>

<file path=xl/charts/colors15.xml><?xml version="1.0" encoding="utf-8"?>
<cs:colorStyle xmlns:cs="http://schemas.microsoft.com/office/drawing/2012/chartStyle" xmlns:a="http://schemas.openxmlformats.org/drawingml/2006/main" meth="withinLinear" id="16">
  <a:schemeClr val="accent3"/>
</cs:colorStyle>
</file>

<file path=xl/charts/colors16.xml><?xml version="1.0" encoding="utf-8"?>
<cs:colorStyle xmlns:cs="http://schemas.microsoft.com/office/drawing/2012/chartStyle" xmlns:a="http://schemas.openxmlformats.org/drawingml/2006/main" meth="withinLinearReversed" id="21">
  <a:schemeClr val="accent1"/>
</cs:colorStyle>
</file>

<file path=xl/charts/colors17.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7">
  <a:schemeClr val="accent4"/>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0</xdr:col>
      <xdr:colOff>9526</xdr:colOff>
      <xdr:row>14</xdr:row>
      <xdr:rowOff>14288</xdr:rowOff>
    </xdr:from>
    <xdr:to>
      <xdr:col>9</xdr:col>
      <xdr:colOff>0</xdr:colOff>
      <xdr:row>24</xdr:row>
      <xdr:rowOff>9525</xdr:rowOff>
    </xdr:to>
    <xdr:graphicFrame macro="">
      <xdr:nvGraphicFramePr>
        <xdr:cNvPr id="3" name="Chart 2">
          <a:extLst>
            <a:ext uri="{FF2B5EF4-FFF2-40B4-BE49-F238E27FC236}">
              <a16:creationId xmlns:a16="http://schemas.microsoft.com/office/drawing/2014/main" id="{E79AA17B-394F-4A76-9996-57B369961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304800</xdr:colOff>
      <xdr:row>24</xdr:row>
      <xdr:rowOff>9524</xdr:rowOff>
    </xdr:from>
    <xdr:to>
      <xdr:col>9</xdr:col>
      <xdr:colOff>0</xdr:colOff>
      <xdr:row>31</xdr:row>
      <xdr:rowOff>171449</xdr:rowOff>
    </xdr:to>
    <xdr:graphicFrame macro="">
      <xdr:nvGraphicFramePr>
        <xdr:cNvPr id="4" name="Chart 3">
          <a:extLst>
            <a:ext uri="{FF2B5EF4-FFF2-40B4-BE49-F238E27FC236}">
              <a16:creationId xmlns:a16="http://schemas.microsoft.com/office/drawing/2014/main" id="{3FB75EE1-1FD0-48FB-831F-43F3EDA09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9525</xdr:colOff>
      <xdr:row>14</xdr:row>
      <xdr:rowOff>21897</xdr:rowOff>
    </xdr:from>
    <xdr:to>
      <xdr:col>11</xdr:col>
      <xdr:colOff>638175</xdr:colOff>
      <xdr:row>20</xdr:row>
      <xdr:rowOff>66676</xdr:rowOff>
    </xdr:to>
    <mc:AlternateContent xmlns:mc="http://schemas.openxmlformats.org/markup-compatibility/2006">
      <mc:Choice xmlns:a14="http://schemas.microsoft.com/office/drawing/2010/main" Requires="a14">
        <xdr:graphicFrame macro="">
          <xdr:nvGraphicFramePr>
            <xdr:cNvPr id="5" name="Day">
              <a:extLst>
                <a:ext uri="{FF2B5EF4-FFF2-40B4-BE49-F238E27FC236}">
                  <a16:creationId xmlns:a16="http://schemas.microsoft.com/office/drawing/2014/main" id="{0118AADB-FA9F-A105-9F40-23037BA8B8D6}"/>
                </a:ext>
              </a:extLst>
            </xdr:cNvPr>
            <xdr:cNvGraphicFramePr/>
          </xdr:nvGraphicFramePr>
          <xdr:xfrm>
            <a:off x="0" y="0"/>
            <a:ext cx="0" cy="0"/>
          </xdr:xfrm>
          <a:graphic>
            <a:graphicData uri="http://schemas.microsoft.com/office/drawing/2010/slicer">
              <sle:slicer xmlns:sle="http://schemas.microsoft.com/office/drawing/2010/slicer" name="Day"/>
            </a:graphicData>
          </a:graphic>
        </xdr:graphicFrame>
      </mc:Choice>
      <mc:Fallback>
        <xdr:sp macro="" textlink="">
          <xdr:nvSpPr>
            <xdr:cNvPr id="0" name=""/>
            <xdr:cNvSpPr>
              <a:spLocks noTextEdit="1"/>
            </xdr:cNvSpPr>
          </xdr:nvSpPr>
          <xdr:spPr>
            <a:xfrm>
              <a:off x="5859824" y="2933516"/>
              <a:ext cx="1927514" cy="111634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9</xdr:col>
      <xdr:colOff>876</xdr:colOff>
      <xdr:row>20</xdr:row>
      <xdr:rowOff>71438</xdr:rowOff>
    </xdr:from>
    <xdr:to>
      <xdr:col>11</xdr:col>
      <xdr:colOff>637298</xdr:colOff>
      <xdr:row>25</xdr:row>
      <xdr:rowOff>47625</xdr:rowOff>
    </xdr:to>
    <mc:AlternateContent xmlns:mc="http://schemas.openxmlformats.org/markup-compatibility/2006">
      <mc:Choice xmlns:a14="http://schemas.microsoft.com/office/drawing/2010/main" Requires="a14">
        <xdr:graphicFrame macro="">
          <xdr:nvGraphicFramePr>
            <xdr:cNvPr id="6" name="Source 2">
              <a:extLst>
                <a:ext uri="{FF2B5EF4-FFF2-40B4-BE49-F238E27FC236}">
                  <a16:creationId xmlns:a16="http://schemas.microsoft.com/office/drawing/2014/main" id="{9948D491-E824-C71F-CD79-2978AE462FE9}"/>
                </a:ext>
              </a:extLst>
            </xdr:cNvPr>
            <xdr:cNvGraphicFramePr/>
          </xdr:nvGraphicFramePr>
          <xdr:xfrm>
            <a:off x="0" y="0"/>
            <a:ext cx="0" cy="0"/>
          </xdr:xfrm>
          <a:graphic>
            <a:graphicData uri="http://schemas.microsoft.com/office/drawing/2010/slicer">
              <sle:slicer xmlns:sle="http://schemas.microsoft.com/office/drawing/2010/slicer" name="Source 2"/>
            </a:graphicData>
          </a:graphic>
        </xdr:graphicFrame>
      </mc:Choice>
      <mc:Fallback>
        <xdr:sp macro="" textlink="">
          <xdr:nvSpPr>
            <xdr:cNvPr id="0" name=""/>
            <xdr:cNvSpPr>
              <a:spLocks noTextEdit="1"/>
            </xdr:cNvSpPr>
          </xdr:nvSpPr>
          <xdr:spPr>
            <a:xfrm>
              <a:off x="5851175" y="4054620"/>
              <a:ext cx="1935286" cy="8691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8</xdr:col>
      <xdr:colOff>647698</xdr:colOff>
      <xdr:row>25</xdr:row>
      <xdr:rowOff>52386</xdr:rowOff>
    </xdr:from>
    <xdr:to>
      <xdr:col>11</xdr:col>
      <xdr:colOff>628649</xdr:colOff>
      <xdr:row>31</xdr:row>
      <xdr:rowOff>171449</xdr:rowOff>
    </xdr:to>
    <mc:AlternateContent xmlns:mc="http://schemas.openxmlformats.org/markup-compatibility/2006">
      <mc:Choice xmlns:a14="http://schemas.microsoft.com/office/drawing/2010/main" Requires="a14">
        <xdr:graphicFrame macro="">
          <xdr:nvGraphicFramePr>
            <xdr:cNvPr id="7" name="Months (Date) 1">
              <a:extLst>
                <a:ext uri="{FF2B5EF4-FFF2-40B4-BE49-F238E27FC236}">
                  <a16:creationId xmlns:a16="http://schemas.microsoft.com/office/drawing/2014/main" id="{93BCC2C5-0BBE-2413-53F1-632CC9B74CF7}"/>
                </a:ext>
              </a:extLst>
            </xdr:cNvPr>
            <xdr:cNvGraphicFramePr/>
          </xdr:nvGraphicFramePr>
          <xdr:xfrm>
            <a:off x="0" y="0"/>
            <a:ext cx="0" cy="0"/>
          </xdr:xfrm>
          <a:graphic>
            <a:graphicData uri="http://schemas.microsoft.com/office/drawing/2010/slicer">
              <sle:slicer xmlns:sle="http://schemas.microsoft.com/office/drawing/2010/slicer" name="Months (Date) 1"/>
            </a:graphicData>
          </a:graphic>
        </xdr:graphicFrame>
      </mc:Choice>
      <mc:Fallback>
        <xdr:sp macro="" textlink="">
          <xdr:nvSpPr>
            <xdr:cNvPr id="0" name=""/>
            <xdr:cNvSpPr>
              <a:spLocks noTextEdit="1"/>
            </xdr:cNvSpPr>
          </xdr:nvSpPr>
          <xdr:spPr>
            <a:xfrm>
              <a:off x="5848565" y="4928537"/>
              <a:ext cx="1929247" cy="119062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0</xdr:col>
      <xdr:colOff>0</xdr:colOff>
      <xdr:row>24</xdr:row>
      <xdr:rowOff>4762</xdr:rowOff>
    </xdr:from>
    <xdr:to>
      <xdr:col>4</xdr:col>
      <xdr:colOff>300037</xdr:colOff>
      <xdr:row>31</xdr:row>
      <xdr:rowOff>176212</xdr:rowOff>
    </xdr:to>
    <xdr:graphicFrame macro="">
      <xdr:nvGraphicFramePr>
        <xdr:cNvPr id="8" name="Chart 20">
          <a:extLst>
            <a:ext uri="{FF2B5EF4-FFF2-40B4-BE49-F238E27FC236}">
              <a16:creationId xmlns:a16="http://schemas.microsoft.com/office/drawing/2014/main" id="{B183F82B-B05C-4ADF-9309-D047C0102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14286</xdr:colOff>
      <xdr:row>14</xdr:row>
      <xdr:rowOff>14287</xdr:rowOff>
    </xdr:from>
    <xdr:to>
      <xdr:col>17</xdr:col>
      <xdr:colOff>328611</xdr:colOff>
      <xdr:row>22</xdr:row>
      <xdr:rowOff>80962</xdr:rowOff>
    </xdr:to>
    <xdr:graphicFrame macro="">
      <xdr:nvGraphicFramePr>
        <xdr:cNvPr id="9" name="Chart 8">
          <a:extLst>
            <a:ext uri="{FF2B5EF4-FFF2-40B4-BE49-F238E27FC236}">
              <a16:creationId xmlns:a16="http://schemas.microsoft.com/office/drawing/2014/main" id="{0E4C5928-41B4-43AA-B47A-7EFF150D7D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14287</xdr:colOff>
      <xdr:row>22</xdr:row>
      <xdr:rowOff>80962</xdr:rowOff>
    </xdr:from>
    <xdr:to>
      <xdr:col>17</xdr:col>
      <xdr:colOff>328613</xdr:colOff>
      <xdr:row>32</xdr:row>
      <xdr:rowOff>9525</xdr:rowOff>
    </xdr:to>
    <xdr:graphicFrame macro="">
      <xdr:nvGraphicFramePr>
        <xdr:cNvPr id="10" name="Chart 9">
          <a:extLst>
            <a:ext uri="{FF2B5EF4-FFF2-40B4-BE49-F238E27FC236}">
              <a16:creationId xmlns:a16="http://schemas.microsoft.com/office/drawing/2014/main" id="{91D6BC23-2AFC-4B19-A9B0-5EBC75301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328612</xdr:colOff>
      <xdr:row>22</xdr:row>
      <xdr:rowOff>80963</xdr:rowOff>
    </xdr:from>
    <xdr:to>
      <xdr:col>21</xdr:col>
      <xdr:colOff>642937</xdr:colOff>
      <xdr:row>32</xdr:row>
      <xdr:rowOff>4763</xdr:rowOff>
    </xdr:to>
    <xdr:graphicFrame macro="">
      <xdr:nvGraphicFramePr>
        <xdr:cNvPr id="11" name="Chart 10">
          <a:extLst>
            <a:ext uri="{FF2B5EF4-FFF2-40B4-BE49-F238E27FC236}">
              <a16:creationId xmlns:a16="http://schemas.microsoft.com/office/drawing/2014/main" id="{FC45E174-D93B-4184-BB03-C876AF69D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333374</xdr:colOff>
      <xdr:row>14</xdr:row>
      <xdr:rowOff>19051</xdr:rowOff>
    </xdr:from>
    <xdr:to>
      <xdr:col>21</xdr:col>
      <xdr:colOff>642937</xdr:colOff>
      <xdr:row>22</xdr:row>
      <xdr:rowOff>76199</xdr:rowOff>
    </xdr:to>
    <xdr:graphicFrame macro="">
      <xdr:nvGraphicFramePr>
        <xdr:cNvPr id="12" name="Chart 11">
          <a:extLst>
            <a:ext uri="{FF2B5EF4-FFF2-40B4-BE49-F238E27FC236}">
              <a16:creationId xmlns:a16="http://schemas.microsoft.com/office/drawing/2014/main" id="{FE7144DC-BD96-4B6B-BA4A-8636758B0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22</xdr:col>
      <xdr:colOff>14397</xdr:colOff>
      <xdr:row>14</xdr:row>
      <xdr:rowOff>10620</xdr:rowOff>
    </xdr:from>
    <xdr:to>
      <xdr:col>24</xdr:col>
      <xdr:colOff>551301</xdr:colOff>
      <xdr:row>20</xdr:row>
      <xdr:rowOff>42309</xdr:rowOff>
    </xdr:to>
    <mc:AlternateContent xmlns:mc="http://schemas.openxmlformats.org/markup-compatibility/2006">
      <mc:Choice xmlns:a14="http://schemas.microsoft.com/office/drawing/2010/main" Requires="a14">
        <xdr:graphicFrame macro="">
          <xdr:nvGraphicFramePr>
            <xdr:cNvPr id="13" name="Day 1">
              <a:extLst>
                <a:ext uri="{FF2B5EF4-FFF2-40B4-BE49-F238E27FC236}">
                  <a16:creationId xmlns:a16="http://schemas.microsoft.com/office/drawing/2014/main" id="{07A9E016-0EF7-6B13-A7CE-10477C91FECC}"/>
                </a:ext>
              </a:extLst>
            </xdr:cNvPr>
            <xdr:cNvGraphicFramePr/>
          </xdr:nvGraphicFramePr>
          <xdr:xfrm>
            <a:off x="0" y="0"/>
            <a:ext cx="0" cy="0"/>
          </xdr:xfrm>
          <a:graphic>
            <a:graphicData uri="http://schemas.microsoft.com/office/drawing/2010/slicer">
              <sle:slicer xmlns:sle="http://schemas.microsoft.com/office/drawing/2010/slicer" name="Day 1"/>
            </a:graphicData>
          </a:graphic>
        </xdr:graphicFrame>
      </mc:Choice>
      <mc:Fallback>
        <xdr:sp macro="" textlink="">
          <xdr:nvSpPr>
            <xdr:cNvPr id="0" name=""/>
            <xdr:cNvSpPr>
              <a:spLocks noTextEdit="1"/>
            </xdr:cNvSpPr>
          </xdr:nvSpPr>
          <xdr:spPr>
            <a:xfrm>
              <a:off x="14307310" y="2922239"/>
              <a:ext cx="1835767" cy="110325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22</xdr:col>
      <xdr:colOff>6185</xdr:colOff>
      <xdr:row>19</xdr:row>
      <xdr:rowOff>180317</xdr:rowOff>
    </xdr:from>
    <xdr:to>
      <xdr:col>24</xdr:col>
      <xdr:colOff>543089</xdr:colOff>
      <xdr:row>26</xdr:row>
      <xdr:rowOff>31359</xdr:rowOff>
    </xdr:to>
    <mc:AlternateContent xmlns:mc="http://schemas.openxmlformats.org/markup-compatibility/2006">
      <mc:Choice xmlns:a14="http://schemas.microsoft.com/office/drawing/2010/main" Requires="a14">
        <xdr:graphicFrame macro="">
          <xdr:nvGraphicFramePr>
            <xdr:cNvPr id="14" name="Source 1">
              <a:extLst>
                <a:ext uri="{FF2B5EF4-FFF2-40B4-BE49-F238E27FC236}">
                  <a16:creationId xmlns:a16="http://schemas.microsoft.com/office/drawing/2014/main" id="{683AB125-08FC-8515-01C6-13917EBE4326}"/>
                </a:ext>
              </a:extLst>
            </xdr:cNvPr>
            <xdr:cNvGraphicFramePr/>
          </xdr:nvGraphicFramePr>
          <xdr:xfrm>
            <a:off x="0" y="0"/>
            <a:ext cx="0" cy="0"/>
          </xdr:xfrm>
          <a:graphic>
            <a:graphicData uri="http://schemas.microsoft.com/office/drawing/2010/slicer">
              <sle:slicer xmlns:sle="http://schemas.microsoft.com/office/drawing/2010/slicer" name="Source 1"/>
            </a:graphicData>
          </a:graphic>
        </xdr:graphicFrame>
      </mc:Choice>
      <mc:Fallback>
        <xdr:sp macro="" textlink="">
          <xdr:nvSpPr>
            <xdr:cNvPr id="0" name=""/>
            <xdr:cNvSpPr>
              <a:spLocks noTextEdit="1"/>
            </xdr:cNvSpPr>
          </xdr:nvSpPr>
          <xdr:spPr>
            <a:xfrm>
              <a:off x="14299098" y="3984906"/>
              <a:ext cx="1835767" cy="110119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21</xdr:col>
      <xdr:colOff>643922</xdr:colOff>
      <xdr:row>25</xdr:row>
      <xdr:rowOff>169369</xdr:rowOff>
    </xdr:from>
    <xdr:to>
      <xdr:col>24</xdr:col>
      <xdr:colOff>534878</xdr:colOff>
      <xdr:row>32</xdr:row>
      <xdr:rowOff>14937</xdr:rowOff>
    </xdr:to>
    <mc:AlternateContent xmlns:mc="http://schemas.openxmlformats.org/markup-compatibility/2006">
      <mc:Choice xmlns:a14="http://schemas.microsoft.com/office/drawing/2010/main" Requires="a14">
        <xdr:graphicFrame macro="">
          <xdr:nvGraphicFramePr>
            <xdr:cNvPr id="15" name="Months (Date) 2">
              <a:extLst>
                <a:ext uri="{FF2B5EF4-FFF2-40B4-BE49-F238E27FC236}">
                  <a16:creationId xmlns:a16="http://schemas.microsoft.com/office/drawing/2014/main" id="{F138A112-8E7C-498B-0067-0C4D1FAF514E}"/>
                </a:ext>
              </a:extLst>
            </xdr:cNvPr>
            <xdr:cNvGraphicFramePr/>
          </xdr:nvGraphicFramePr>
          <xdr:xfrm>
            <a:off x="0" y="0"/>
            <a:ext cx="0" cy="0"/>
          </xdr:xfrm>
          <a:graphic>
            <a:graphicData uri="http://schemas.microsoft.com/office/drawing/2010/slicer">
              <sle:slicer xmlns:sle="http://schemas.microsoft.com/office/drawing/2010/slicer" name="Months (Date) 2"/>
            </a:graphicData>
          </a:graphic>
        </xdr:graphicFrame>
      </mc:Choice>
      <mc:Fallback>
        <xdr:sp macro="" textlink="">
          <xdr:nvSpPr>
            <xdr:cNvPr id="0" name=""/>
            <xdr:cNvSpPr>
              <a:spLocks noTextEdit="1"/>
            </xdr:cNvSpPr>
          </xdr:nvSpPr>
          <xdr:spPr>
            <a:xfrm>
              <a:off x="14287403" y="5045520"/>
              <a:ext cx="1839251" cy="110113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23</xdr:col>
      <xdr:colOff>427542</xdr:colOff>
      <xdr:row>0</xdr:row>
      <xdr:rowOff>48708</xdr:rowOff>
    </xdr:from>
    <xdr:to>
      <xdr:col>24</xdr:col>
      <xdr:colOff>492485</xdr:colOff>
      <xdr:row>3</xdr:row>
      <xdr:rowOff>159246</xdr:rowOff>
    </xdr:to>
    <xdr:pic>
      <xdr:nvPicPr>
        <xdr:cNvPr id="17" name="Picture 16">
          <a:extLst>
            <a:ext uri="{FF2B5EF4-FFF2-40B4-BE49-F238E27FC236}">
              <a16:creationId xmlns:a16="http://schemas.microsoft.com/office/drawing/2014/main" id="{58479CE5-3FEC-2D9E-5EA4-6E0076CB13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369886" y="48708"/>
          <a:ext cx="714375" cy="7491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111917</xdr:colOff>
      <xdr:row>22</xdr:row>
      <xdr:rowOff>166688</xdr:rowOff>
    </xdr:from>
    <xdr:to>
      <xdr:col>16</xdr:col>
      <xdr:colOff>633412</xdr:colOff>
      <xdr:row>32</xdr:row>
      <xdr:rowOff>52388</xdr:rowOff>
    </xdr:to>
    <xdr:graphicFrame macro="">
      <xdr:nvGraphicFramePr>
        <xdr:cNvPr id="10" name="Chart 9">
          <a:extLst>
            <a:ext uri="{FF2B5EF4-FFF2-40B4-BE49-F238E27FC236}">
              <a16:creationId xmlns:a16="http://schemas.microsoft.com/office/drawing/2014/main" id="{67CE3F35-E89A-E2A9-EFD3-5874CAF8E6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114300</xdr:colOff>
      <xdr:row>32</xdr:row>
      <xdr:rowOff>42862</xdr:rowOff>
    </xdr:from>
    <xdr:to>
      <xdr:col>16</xdr:col>
      <xdr:colOff>642937</xdr:colOff>
      <xdr:row>35</xdr:row>
      <xdr:rowOff>171451</xdr:rowOff>
    </xdr:to>
    <mc:AlternateContent xmlns:mc="http://schemas.openxmlformats.org/markup-compatibility/2006">
      <mc:Choice xmlns:a14="http://schemas.microsoft.com/office/drawing/2010/main" Requires="a14">
        <xdr:graphicFrame macro="">
          <xdr:nvGraphicFramePr>
            <xdr:cNvPr id="11" name="Source">
              <a:extLst>
                <a:ext uri="{FF2B5EF4-FFF2-40B4-BE49-F238E27FC236}">
                  <a16:creationId xmlns:a16="http://schemas.microsoft.com/office/drawing/2014/main" id="{210B2B5C-E05D-E20A-4922-6AEC46F12948}"/>
                </a:ext>
              </a:extLst>
            </xdr:cNvPr>
            <xdr:cNvGraphicFramePr/>
          </xdr:nvGraphicFramePr>
          <xdr:xfrm>
            <a:off x="0" y="0"/>
            <a:ext cx="0" cy="0"/>
          </xdr:xfrm>
          <a:graphic>
            <a:graphicData uri="http://schemas.microsoft.com/office/drawing/2010/slicer">
              <sle:slicer xmlns:sle="http://schemas.microsoft.com/office/drawing/2010/slicer" name="Source"/>
            </a:graphicData>
          </a:graphic>
        </xdr:graphicFrame>
      </mc:Choice>
      <mc:Fallback>
        <xdr:sp macro="" textlink="">
          <xdr:nvSpPr>
            <xdr:cNvPr id="0" name=""/>
            <xdr:cNvSpPr>
              <a:spLocks noTextEdit="1"/>
            </xdr:cNvSpPr>
          </xdr:nvSpPr>
          <xdr:spPr>
            <a:xfrm>
              <a:off x="5686425" y="5834062"/>
              <a:ext cx="7005637" cy="67151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2</xdr:col>
      <xdr:colOff>71438</xdr:colOff>
      <xdr:row>35</xdr:row>
      <xdr:rowOff>161925</xdr:rowOff>
    </xdr:from>
    <xdr:to>
      <xdr:col>7</xdr:col>
      <xdr:colOff>333375</xdr:colOff>
      <xdr:row>46</xdr:row>
      <xdr:rowOff>9525</xdr:rowOff>
    </xdr:to>
    <xdr:graphicFrame macro="">
      <xdr:nvGraphicFramePr>
        <xdr:cNvPr id="12" name="Chart 11">
          <a:extLst>
            <a:ext uri="{FF2B5EF4-FFF2-40B4-BE49-F238E27FC236}">
              <a16:creationId xmlns:a16="http://schemas.microsoft.com/office/drawing/2014/main" id="{D0F5D92A-3588-8F1E-5092-47A3B495B0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921543</xdr:colOff>
      <xdr:row>48</xdr:row>
      <xdr:rowOff>0</xdr:rowOff>
    </xdr:from>
    <xdr:to>
      <xdr:col>7</xdr:col>
      <xdr:colOff>469106</xdr:colOff>
      <xdr:row>63</xdr:row>
      <xdr:rowOff>28575</xdr:rowOff>
    </xdr:to>
    <xdr:graphicFrame macro="">
      <xdr:nvGraphicFramePr>
        <xdr:cNvPr id="14" name="Chart 13">
          <a:extLst>
            <a:ext uri="{FF2B5EF4-FFF2-40B4-BE49-F238E27FC236}">
              <a16:creationId xmlns:a16="http://schemas.microsoft.com/office/drawing/2014/main" id="{47DDF713-E02D-42FA-E5F7-7FF7AB2169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523875</xdr:colOff>
      <xdr:row>47</xdr:row>
      <xdr:rowOff>171450</xdr:rowOff>
    </xdr:from>
    <xdr:to>
      <xdr:col>11</xdr:col>
      <xdr:colOff>409575</xdr:colOff>
      <xdr:row>62</xdr:row>
      <xdr:rowOff>52392</xdr:rowOff>
    </xdr:to>
    <mc:AlternateContent xmlns:mc="http://schemas.openxmlformats.org/markup-compatibility/2006">
      <mc:Choice xmlns:a14="http://schemas.microsoft.com/office/drawing/2010/main" Requires="a14">
        <xdr:graphicFrame macro="">
          <xdr:nvGraphicFramePr>
            <xdr:cNvPr id="15" name="Months (Date)">
              <a:extLst>
                <a:ext uri="{FF2B5EF4-FFF2-40B4-BE49-F238E27FC236}">
                  <a16:creationId xmlns:a16="http://schemas.microsoft.com/office/drawing/2014/main" id="{8A47F5D0-621D-9040-BC81-D62C2F78D6F3}"/>
                </a:ext>
              </a:extLst>
            </xdr:cNvPr>
            <xdr:cNvGraphicFramePr/>
          </xdr:nvGraphicFramePr>
          <xdr:xfrm>
            <a:off x="0" y="0"/>
            <a:ext cx="0" cy="0"/>
          </xdr:xfrm>
          <a:graphic>
            <a:graphicData uri="http://schemas.microsoft.com/office/drawing/2010/slicer">
              <sle:slicer xmlns:sle="http://schemas.microsoft.com/office/drawing/2010/slicer" name="Months (Date)"/>
            </a:graphicData>
          </a:graphic>
        </xdr:graphicFrame>
      </mc:Choice>
      <mc:Fallback>
        <xdr:sp macro="" textlink="">
          <xdr:nvSpPr>
            <xdr:cNvPr id="0" name=""/>
            <xdr:cNvSpPr>
              <a:spLocks noTextEdit="1"/>
            </xdr:cNvSpPr>
          </xdr:nvSpPr>
          <xdr:spPr>
            <a:xfrm>
              <a:off x="7391400" y="8677275"/>
              <a:ext cx="1828800" cy="259556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5</xdr:col>
      <xdr:colOff>688180</xdr:colOff>
      <xdr:row>76</xdr:row>
      <xdr:rowOff>57150</xdr:rowOff>
    </xdr:from>
    <xdr:to>
      <xdr:col>11</xdr:col>
      <xdr:colOff>7143</xdr:colOff>
      <xdr:row>91</xdr:row>
      <xdr:rowOff>85725</xdr:rowOff>
    </xdr:to>
    <xdr:graphicFrame macro="">
      <xdr:nvGraphicFramePr>
        <xdr:cNvPr id="16" name="Chart 15">
          <a:extLst>
            <a:ext uri="{FF2B5EF4-FFF2-40B4-BE49-F238E27FC236}">
              <a16:creationId xmlns:a16="http://schemas.microsoft.com/office/drawing/2014/main" id="{8B617B04-CA00-78ED-8F2A-0A30FBBC42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621506</xdr:colOff>
      <xdr:row>93</xdr:row>
      <xdr:rowOff>76200</xdr:rowOff>
    </xdr:from>
    <xdr:to>
      <xdr:col>6</xdr:col>
      <xdr:colOff>488156</xdr:colOff>
      <xdr:row>108</xdr:row>
      <xdr:rowOff>104775</xdr:rowOff>
    </xdr:to>
    <xdr:graphicFrame macro="">
      <xdr:nvGraphicFramePr>
        <xdr:cNvPr id="18" name="Chart 17">
          <a:extLst>
            <a:ext uri="{FF2B5EF4-FFF2-40B4-BE49-F238E27FC236}">
              <a16:creationId xmlns:a16="http://schemas.microsoft.com/office/drawing/2014/main" id="{F56D111E-1C02-13EE-39B5-7C942367F4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645317</xdr:colOff>
      <xdr:row>111</xdr:row>
      <xdr:rowOff>33338</xdr:rowOff>
    </xdr:from>
    <xdr:to>
      <xdr:col>6</xdr:col>
      <xdr:colOff>511967</xdr:colOff>
      <xdr:row>126</xdr:row>
      <xdr:rowOff>61913</xdr:rowOff>
    </xdr:to>
    <xdr:graphicFrame macro="">
      <xdr:nvGraphicFramePr>
        <xdr:cNvPr id="19" name="Chart 18">
          <a:extLst>
            <a:ext uri="{FF2B5EF4-FFF2-40B4-BE49-F238E27FC236}">
              <a16:creationId xmlns:a16="http://schemas.microsoft.com/office/drawing/2014/main" id="{171A14B9-C8CB-264D-4F61-0175C1F17C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464341</xdr:colOff>
      <xdr:row>127</xdr:row>
      <xdr:rowOff>9525</xdr:rowOff>
    </xdr:from>
    <xdr:to>
      <xdr:col>8</xdr:col>
      <xdr:colOff>221454</xdr:colOff>
      <xdr:row>142</xdr:row>
      <xdr:rowOff>38100</xdr:rowOff>
    </xdr:to>
    <xdr:graphicFrame macro="">
      <xdr:nvGraphicFramePr>
        <xdr:cNvPr id="20" name="Chart 19">
          <a:extLst>
            <a:ext uri="{FF2B5EF4-FFF2-40B4-BE49-F238E27FC236}">
              <a16:creationId xmlns:a16="http://schemas.microsoft.com/office/drawing/2014/main" id="{3E1422F4-3AED-D908-68AF-3E96F641D7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850105</xdr:colOff>
      <xdr:row>0</xdr:row>
      <xdr:rowOff>0</xdr:rowOff>
    </xdr:from>
    <xdr:to>
      <xdr:col>6</xdr:col>
      <xdr:colOff>507205</xdr:colOff>
      <xdr:row>10</xdr:row>
      <xdr:rowOff>14288</xdr:rowOff>
    </xdr:to>
    <xdr:graphicFrame macro="">
      <xdr:nvGraphicFramePr>
        <xdr:cNvPr id="8" name="Chart 20">
          <a:extLst>
            <a:ext uri="{FF2B5EF4-FFF2-40B4-BE49-F238E27FC236}">
              <a16:creationId xmlns:a16="http://schemas.microsoft.com/office/drawing/2014/main" id="{EFD7BC53-D720-0431-2538-C5AD117C33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288130</xdr:colOff>
      <xdr:row>142</xdr:row>
      <xdr:rowOff>133350</xdr:rowOff>
    </xdr:from>
    <xdr:to>
      <xdr:col>5</xdr:col>
      <xdr:colOff>1269205</xdr:colOff>
      <xdr:row>157</xdr:row>
      <xdr:rowOff>161925</xdr:rowOff>
    </xdr:to>
    <xdr:graphicFrame macro="">
      <xdr:nvGraphicFramePr>
        <xdr:cNvPr id="3" name="Chart 2">
          <a:extLst>
            <a:ext uri="{FF2B5EF4-FFF2-40B4-BE49-F238E27FC236}">
              <a16:creationId xmlns:a16="http://schemas.microsoft.com/office/drawing/2014/main" id="{BFD30F93-263A-4A1D-5F7B-29A0F0FFFA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307181</xdr:colOff>
      <xdr:row>158</xdr:row>
      <xdr:rowOff>66675</xdr:rowOff>
    </xdr:from>
    <xdr:to>
      <xdr:col>5</xdr:col>
      <xdr:colOff>1288256</xdr:colOff>
      <xdr:row>173</xdr:row>
      <xdr:rowOff>95250</xdr:rowOff>
    </xdr:to>
    <xdr:graphicFrame macro="">
      <xdr:nvGraphicFramePr>
        <xdr:cNvPr id="4" name="Chart 3">
          <a:extLst>
            <a:ext uri="{FF2B5EF4-FFF2-40B4-BE49-F238E27FC236}">
              <a16:creationId xmlns:a16="http://schemas.microsoft.com/office/drawing/2014/main" id="{38D8243D-922C-A3FA-02C9-45388F11DF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Copy%20of%20In_Depth_Analysis_DataSet.csv"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 Glinn" refreshedDate="45903.741893981482" createdVersion="8" refreshedVersion="8" minRefreshableVersion="3" recordCount="1000" xr:uid="{4E761DB9-834C-430B-BFE3-CD7EB652516E}">
  <cacheSource type="worksheet">
    <worksheetSource ref="A1:J1001" sheet="Copy of In_Depth_Analysis_DataS" r:id="rId2"/>
  </cacheSource>
  <cacheFields count="9">
    <cacheField name="Date" numFmtId="14">
      <sharedItems containsSemiMixedTypes="0" containsNonDate="0" containsDate="1" containsString="0" minDate="2024-01-01T00:00:00" maxDate="2024-09-07T00:00:00"/>
    </cacheField>
    <cacheField name="Day" numFmtId="14">
      <sharedItems count="7">
        <s v="Mon"/>
        <s v="Tue"/>
        <s v="Wed"/>
        <s v="Thu"/>
        <s v="Fri"/>
        <s v="Sat"/>
        <s v="Sun"/>
      </sharedItems>
    </cacheField>
    <cacheField name="Source" numFmtId="0">
      <sharedItems count="4">
        <s v="Organic"/>
        <s v="Paid Ads"/>
        <s v="Social Media"/>
        <s v="Referral"/>
      </sharedItems>
    </cacheField>
    <cacheField name="Visits" numFmtId="0">
      <sharedItems containsSemiMixedTypes="0" containsString="0" containsNumber="1" containsInteger="1" minValue="101" maxValue="2498"/>
    </cacheField>
    <cacheField name="Conversions" numFmtId="0">
      <sharedItems containsSemiMixedTypes="0" containsString="0" containsNumber="1" containsInteger="1" minValue="3" maxValue="56" count="54">
        <n v="31"/>
        <n v="14"/>
        <n v="16"/>
        <n v="53"/>
        <n v="20"/>
        <n v="6"/>
        <n v="23"/>
        <n v="33"/>
        <n v="9"/>
        <n v="18"/>
        <n v="12"/>
        <n v="30"/>
        <n v="15"/>
        <n v="26"/>
        <n v="46"/>
        <n v="8"/>
        <n v="17"/>
        <n v="50"/>
        <n v="28"/>
        <n v="27"/>
        <n v="19"/>
        <n v="24"/>
        <n v="13"/>
        <n v="35"/>
        <n v="34"/>
        <n v="21"/>
        <n v="40"/>
        <n v="25"/>
        <n v="52"/>
        <n v="22"/>
        <n v="4"/>
        <n v="11"/>
        <n v="44"/>
        <n v="47"/>
        <n v="49"/>
        <n v="39"/>
        <n v="10"/>
        <n v="5"/>
        <n v="7"/>
        <n v="48"/>
        <n v="29"/>
        <n v="41"/>
        <n v="56"/>
        <n v="37"/>
        <n v="43"/>
        <n v="45"/>
        <n v="32"/>
        <n v="51"/>
        <n v="42"/>
        <n v="36"/>
        <n v="54"/>
        <n v="38"/>
        <n v="55"/>
        <n v="3"/>
      </sharedItems>
    </cacheField>
    <cacheField name="Conversion Rate" numFmtId="164">
      <sharedItems containsSemiMixedTypes="0" containsString="0" containsNumber="1" minValue="4.3383947939262474E-3" maxValue="5.946601941747573E-2" count="883">
        <n v="4.2582417582417584E-2"/>
        <n v="5.9246720270842148E-3"/>
        <n v="5.7971014492753624E-2"/>
        <n v="5.8628318584070797E-2"/>
        <n v="5.533596837944664E-2"/>
        <n v="9.6899224806201549E-3"/>
        <n v="4.7619047619047616E-2"/>
        <n v="4.2124542124542128E-2"/>
        <n v="5.6410256410256411E-2"/>
        <n v="4.9889135254988911E-3"/>
        <n v="2.9508196721311476E-2"/>
        <n v="0.03"/>
        <n v="4.8465266558966075E-2"/>
        <n v="1.4164305949008499E-2"/>
        <n v="5.1383399209486168E-2"/>
        <n v="5.7716436637390213E-2"/>
        <n v="5.2287581699346407E-2"/>
        <n v="7.2064434082238235E-3"/>
        <n v="3.7499999999999999E-2"/>
        <n v="5.4054054054054057E-2"/>
        <n v="3.5175879396984924E-2"/>
        <n v="1.3649851632047478E-2"/>
        <n v="3.896103896103896E-2"/>
        <n v="4.2105263157894736E-2"/>
        <n v="3.2258064516129031E-2"/>
        <n v="8.3073727933541015E-3"/>
        <n v="3.143893591293833E-2"/>
        <n v="3.2220943613348679E-2"/>
        <n v="3.0269058295964126E-2"/>
        <n v="8.6011770031688538E-3"/>
        <n v="3.2597266035751839E-2"/>
        <n v="3.8369304556354913E-2"/>
        <n v="5.3484602917341979E-2"/>
        <n v="1.0265183917878529E-2"/>
        <n v="5.6390977443609019E-2"/>
        <n v="3.5407725321888413E-2"/>
        <n v="2.9612756264236904E-2"/>
        <n v="6.746626686656672E-3"/>
        <n v="5.4393305439330547E-2"/>
        <n v="4.0369088811995385E-2"/>
        <n v="3.1746031746031744E-2"/>
        <n v="6.8220579874928933E-3"/>
        <n v="3.1496062992125984E-2"/>
        <n v="3.6131774707757705E-2"/>
        <n v="3.6511156186612576E-2"/>
        <n v="1.2479652740097666E-2"/>
        <n v="5.3097345132743362E-2"/>
        <n v="4.9019607843137254E-2"/>
        <n v="4.8000000000000001E-2"/>
        <n v="6.8201193520886615E-3"/>
        <n v="5.675675675675676E-2"/>
        <n v="3.5714285714285712E-2"/>
        <n v="5.0632911392405063E-2"/>
        <n v="5.8708414872798431E-3"/>
        <n v="3.2362459546925564E-2"/>
        <n v="5.6053811659192827E-2"/>
        <n v="5.4545454545454543E-2"/>
        <n v="1.3761467889908258E-2"/>
        <n v="4.6153846153846156E-2"/>
        <n v="3.6231884057971016E-2"/>
        <n v="5.6603773584905662E-2"/>
        <n v="1.3227513227513227E-2"/>
        <n v="2.88659793814433E-2"/>
        <n v="4.6419098143236075E-2"/>
        <n v="5.1324503311258277E-2"/>
        <n v="1.1042944785276074E-2"/>
        <n v="5.2419354838709679E-2"/>
        <n v="3.0726256983240222E-2"/>
        <n v="1.44E-2"/>
        <n v="3.9634146341463415E-2"/>
        <n v="4.6296296296296294E-2"/>
        <n v="5.1987767584097858E-2"/>
        <n v="9.6618357487922701E-3"/>
        <n v="4.1758241758241756E-2"/>
        <n v="5.458515283842795E-2"/>
        <n v="3.6036036036036036E-2"/>
        <n v="1.0430247718383311E-2"/>
        <n v="3.6544850498338874E-2"/>
        <n v="4.1946308724832217E-2"/>
        <n v="5.0328227571115977E-2"/>
        <n v="7.8667283664969924E-3"/>
        <n v="4.472843450479233E-2"/>
        <n v="4.7311827956989246E-2"/>
        <n v="8.1037277147487843E-3"/>
        <n v="4.8553719008264461E-2"/>
        <n v="1.0507880910683012E-2"/>
        <n v="4.9586776859504134E-2"/>
        <n v="5.946601941747573E-2"/>
        <n v="4.0339702760084924E-2"/>
        <n v="7.3529411764705881E-3"/>
        <n v="4.8543689320388349E-2"/>
        <n v="3.7634408602150539E-2"/>
        <n v="4.7445255474452552E-2"/>
        <n v="7.7301475755446238E-3"/>
        <n v="3.0612244897959183E-2"/>
        <n v="3.215434083601286E-2"/>
        <n v="3.2206119162640899E-2"/>
        <n v="5.8892815076560662E-3"/>
        <n v="3.9735099337748346E-2"/>
        <n v="5.7636887608069162E-2"/>
        <n v="4.3859649122807015E-2"/>
        <n v="1.3041210224308816E-2"/>
        <n v="3.1055900621118012E-2"/>
        <n v="5.473684210526316E-2"/>
        <n v="3.1339031339031341E-2"/>
        <n v="7.8431372549019607E-3"/>
        <n v="5.1724137931034482E-2"/>
        <n v="4.1666666666666664E-2"/>
        <n v="4.6255506607929514E-2"/>
        <n v="6.6793893129770991E-3"/>
        <n v="4.9230769230769231E-2"/>
        <n v="5.7034220532319393E-2"/>
        <n v="5.5851063829787231E-2"/>
        <n v="9.5902353966870104E-3"/>
        <n v="4.4247787610619468E-2"/>
        <n v="4.6698872785829307E-2"/>
        <n v="4.5454545454545456E-2"/>
        <n v="1.0687022900763359E-2"/>
        <n v="4.1742286751361164E-2"/>
        <n v="5.8333333333333334E-2"/>
        <n v="5.6640625E-2"/>
        <n v="7.8125E-3"/>
        <n v="4.613841524573721E-2"/>
        <n v="5.0183598531211751E-2"/>
        <n v="3.5805626598465472E-2"/>
        <n v="1.050420168067227E-2"/>
        <n v="3.4104750304506701E-2"/>
        <n v="4.4378698224852069E-2"/>
        <n v="3.5353535353535352E-2"/>
        <n v="7.3684210526315788E-3"/>
        <n v="4.4596912521440824E-2"/>
        <n v="0.04"/>
        <n v="2.9895366218236172E-2"/>
        <n v="1.3215859030837005E-2"/>
        <n v="4.7717842323651449E-2"/>
        <n v="3.3472803347280332E-2"/>
        <n v="3.1446540880503145E-2"/>
        <n v="6.6755674232309749E-3"/>
        <n v="5.6338028169014086E-2"/>
        <n v="5.2757793764988008E-2"/>
        <n v="4.6171171171171171E-2"/>
        <n v="9.433962264150943E-3"/>
        <n v="5.7692307692307696E-2"/>
        <n v="2.9702970297029702E-2"/>
        <n v="2.9213483146067417E-2"/>
        <n v="1.0563380281690141E-2"/>
        <n v="3.8873994638069703E-2"/>
        <n v="3.9488966318234613E-2"/>
        <n v="3.3477321814254862E-2"/>
        <n v="6.2305295950155761E-3"/>
        <n v="5.6402439024390245E-2"/>
        <n v="5.779569892473118E-2"/>
        <n v="5.183585313174946E-2"/>
        <n v="4.4478527607361963E-2"/>
        <n v="4.9738219895287955E-2"/>
        <n v="3.0681818181818182E-2"/>
        <n v="4.5941807044410417E-3"/>
        <n v="5.2117263843648211E-2"/>
        <n v="3.9215686274509803E-2"/>
        <n v="3.3333333333333333E-2"/>
        <n v="7.1783545002760902E-3"/>
        <n v="5.3030303030303032E-2"/>
        <n v="1.2101210121012101E-2"/>
        <n v="4.9382716049382713E-2"/>
        <n v="5.6451612903225805E-2"/>
        <n v="3.8186157517899763E-2"/>
        <n v="9.2975206611570251E-3"/>
        <n v="3.6222509702457953E-2"/>
        <n v="4.9295774647887321E-2"/>
        <n v="4.4879171461449943E-2"/>
        <n v="4.8010973936899867E-3"/>
        <n v="4.1818181818181817E-2"/>
        <n v="4.2483660130718956E-2"/>
        <n v="3.7567084078711989E-2"/>
        <n v="7.0118662351672063E-3"/>
        <n v="2.9574861367837338E-2"/>
        <n v="4.5226130653266333E-2"/>
        <n v="2.9051987767584098E-2"/>
        <n v="6.6417600664176006E-3"/>
        <n v="5.6684491978609627E-2"/>
        <n v="4.8458149779735685E-2"/>
        <n v="3.825136612021858E-2"/>
        <n v="1.361947998349154E-2"/>
        <n v="2.8806584362139918E-2"/>
        <n v="5.7949479940564638E-2"/>
        <n v="8.1490104772991845E-3"/>
        <n v="5.5970149253731345E-2"/>
        <n v="3.7459283387622153E-2"/>
        <n v="4.3763676148796497E-2"/>
        <n v="1.180327868852459E-2"/>
        <n v="4.4585987261146494E-2"/>
        <n v="2.8708133971291867E-2"/>
        <n v="3.3613445378151259E-2"/>
        <n v="1.3610888710968775E-2"/>
        <n v="3.937007874015748E-2"/>
        <n v="4.4444444444444446E-2"/>
        <n v="1.1247443762781187E-2"/>
        <n v="4.8661800486618008E-2"/>
        <n v="5.5016181229773461E-2"/>
        <n v="5.6753688989784334E-2"/>
        <n v="1.3808139534883721E-2"/>
        <n v="3.7234042553191488E-2"/>
        <n v="5.5878928987194411E-2"/>
        <n v="5.4309327036599762E-2"/>
        <n v="5.8565153733528552E-3"/>
        <n v="5.284974093264249E-2"/>
        <n v="3.0095759233926128E-2"/>
        <n v="3.7249283667621778E-2"/>
        <n v="1.4297729184188394E-2"/>
        <n v="3.0261348005502064E-2"/>
        <n v="3.6585365853658534E-2"/>
        <n v="5.4276315789473686E-2"/>
        <n v="1.4161220043572984E-2"/>
        <n v="3.6529680365296802E-2"/>
        <n v="4.1025641025641026E-2"/>
        <n v="4.740406320541761E-2"/>
        <n v="5.7518488085456041E-3"/>
        <n v="3.2394366197183097E-2"/>
        <n v="3.968253968253968E-2"/>
        <n v="5.7142857142857141E-2"/>
        <n v="1.4705882352941176E-2"/>
        <n v="3.2036613272311214E-2"/>
        <n v="4.0404040404040407E-2"/>
        <n v="3.7946428571428568E-2"/>
        <n v="9.9693251533742328E-3"/>
        <n v="3.7859007832898174E-2"/>
        <n v="3.3057851239669422E-2"/>
        <n v="3.3180778032036611E-2"/>
        <n v="1.0362694300518135E-2"/>
        <n v="4.0123456790123455E-2"/>
        <n v="0.05"/>
        <n v="5.2941176470588235E-2"/>
        <n v="8.3240843507214213E-3"/>
        <n v="3.5961272475795295E-2"/>
        <n v="2.9197080291970802E-2"/>
        <n v="4.0293040293040296E-2"/>
        <n v="1.3824884792626729E-2"/>
        <n v="3.6802030456852791E-2"/>
        <n v="1.238390092879257E-2"/>
        <n v="4.1984732824427481E-2"/>
        <n v="4.3887147335423198E-2"/>
        <n v="4.852320675105485E-2"/>
        <n v="6.034009873834339E-3"/>
        <n v="3.2915360501567396E-2"/>
        <n v="3.4246575342465752E-2"/>
        <n v="4.6783625730994153E-3"/>
        <n v="4.7276464542651594E-2"/>
        <n v="5.0877192982456139E-2"/>
        <n v="3.111111111111111E-2"/>
        <n v="8.1669691470054439E-3"/>
        <n v="5.7395143487858721E-2"/>
        <n v="4.1733547351524881E-2"/>
        <n v="3.3670033670033669E-2"/>
        <n v="1.0612244897959184E-2"/>
        <n v="2.976190476190476E-2"/>
        <n v="3.9603960396039604E-2"/>
        <n v="5.1522248243559721E-2"/>
        <n v="9.9889012208657056E-3"/>
        <n v="5.0340136054421766E-2"/>
        <n v="4.6062407132243688E-2"/>
        <n v="3.4028540065861687E-2"/>
        <n v="9.2748735244519397E-3"/>
        <n v="4.9142857142857141E-2"/>
        <n v="5.6878306878306875E-2"/>
        <n v="3.4545454545454546E-2"/>
        <n v="7.8905839032088372E-3"/>
        <n v="3.3185840707964605E-2"/>
        <n v="3.9149888143176735E-2"/>
        <n v="4.0540540540540543E-2"/>
        <n v="6.8130204390613172E-3"/>
        <n v="5.1968503937007873E-2"/>
        <n v="5.2631578947368418E-2"/>
        <n v="4.5801526717557252E-2"/>
        <n v="7.8585461689587421E-3"/>
        <n v="4.4083526682134569E-2"/>
        <n v="5.3475935828877004E-2"/>
        <n v="5.235602094240838E-3"/>
        <n v="5.9080962800875277E-2"/>
        <n v="2.8846153846153848E-2"/>
        <n v="3.0985915492957747E-2"/>
        <n v="1.1964735516372796E-2"/>
        <n v="3.3268101761252444E-2"/>
        <n v="5.3459119496855348E-2"/>
        <n v="5.8305830583058306E-2"/>
        <n v="5.7803468208092483E-3"/>
        <n v="5.2386495925494762E-2"/>
        <n v="5.6164383561643834E-2"/>
        <n v="4.779411764705882E-2"/>
        <n v="8.2284607938044527E-3"/>
        <n v="4.361873990306947E-2"/>
        <n v="3.1185031185031187E-2"/>
        <n v="5.350553505535055E-2"/>
        <n v="7.4669730040206779E-3"/>
        <n v="4.6875E-2"/>
        <n v="2.9661016949152543E-2"/>
        <n v="4.4989775051124746E-2"/>
        <n v="1.3143483023001095E-2"/>
        <n v="4.2000000000000003E-2"/>
        <n v="3.1545741324921134E-2"/>
        <n v="4.9060542797494784E-2"/>
        <n v="9.7284150790433732E-3"/>
        <n v="5.7279236276849645E-2"/>
        <n v="5.0239234449760764E-2"/>
        <n v="4.9535603715170282E-2"/>
        <n v="9.7213220998055728E-3"/>
        <n v="5.0215208034433287E-2"/>
        <n v="4.4806517311608958E-2"/>
        <n v="5.4794520547945202E-2"/>
        <n v="1.4221556886227544E-2"/>
        <n v="4.1536863966770511E-2"/>
        <n v="5.1999999999999998E-2"/>
        <n v="5.0209205020920501E-2"/>
        <n v="1.3234077750206782E-2"/>
        <n v="3.1152647975077882E-2"/>
        <n v="5.0147492625368731E-2"/>
        <n v="5.6466302367941715E-2"/>
        <n v="5.1546391752577319E-3"/>
        <n v="4.2857142857142858E-2"/>
        <n v="4.4871794871794872E-2"/>
        <n v="4.2726347914547304E-2"/>
        <n v="6.5837600585223113E-3"/>
        <n v="5.0707547169811323E-2"/>
        <n v="2.8169014084507043E-2"/>
        <n v="4.0841584158415843E-2"/>
        <n v="7.6211213935764837E-3"/>
        <n v="5.0228310502283102E-2"/>
        <n v="5.1567239635995958E-2"/>
        <n v="4.3314500941619587E-2"/>
        <n v="5.0825921219822112E-3"/>
        <n v="3.1645569620253167E-2"/>
        <n v="3.0241935483870969E-2"/>
        <n v="5.8744993324432573E-2"/>
        <n v="1.292517006802721E-2"/>
        <n v="5.4808686659772489E-2"/>
        <n v="5.2434456928838954E-2"/>
        <n v="5.2083333333333336E-2"/>
        <n v="1.0309278350515464E-2"/>
        <n v="3.3039647577092511E-2"/>
        <n v="7.8883495145631068E-3"/>
        <n v="4.4198895027624308E-2"/>
        <n v="5.7797164667393673E-2"/>
        <n v="4.7361299052774017E-2"/>
        <n v="7.5022065313327451E-3"/>
        <n v="4.1587901701323253E-2"/>
        <n v="3.4482758620689655E-2"/>
        <n v="3.6363636363636362E-2"/>
        <n v="1.1400651465798045E-2"/>
        <n v="5.6558363417569195E-2"/>
        <n v="4.4776119402985072E-2"/>
        <n v="1.4178112538768276E-2"/>
        <n v="3.864734299516908E-2"/>
        <n v="4.067321178120617E-2"/>
        <n v="5.0761421319796954E-2"/>
        <n v="7.2765072765072769E-3"/>
        <n v="4.3037974683544304E-2"/>
        <n v="4.9668874172185427E-2"/>
        <n v="5.6074766355140186E-2"/>
        <n v="1.3807531380753139E-2"/>
        <n v="4.7318611987381701E-2"/>
        <n v="5.5825242718446605E-2"/>
        <n v="4.96054114994363E-2"/>
        <n v="9.538950715421303E-3"/>
        <n v="5.6962025316455694E-2"/>
        <n v="4.0178571428571432E-2"/>
        <n v="3.4139402560455195E-2"/>
        <n v="8.7579617834394902E-3"/>
        <n v="4.2016806722689079E-2"/>
        <n v="5.5956678700361008E-2"/>
        <n v="4.4554455445544552E-2"/>
        <n v="1.2961116650049851E-2"/>
        <n v="3.023983315954119E-2"/>
        <n v="5.8479532163742687E-2"/>
        <n v="4.2929292929292928E-2"/>
        <n v="8.4745762711864406E-3"/>
        <n v="3.3018867924528301E-2"/>
        <n v="5.5172413793103448E-2"/>
        <n v="5.0505050505050504E-2"/>
        <n v="6.2959076600209865E-3"/>
        <n v="5.1254089422028352E-2"/>
        <n v="4.9576783555018135E-2"/>
        <n v="4.296296296296296E-2"/>
        <n v="5.5617352614015575E-3"/>
        <n v="4.3999999999999997E-2"/>
        <n v="4.9327354260089683E-2"/>
        <n v="8.4872690963554674E-3"/>
        <n v="4.6189376443418015E-2"/>
        <n v="4.9469964664310952E-2"/>
        <n v="4.4673539518900345E-2"/>
        <n v="1.1307767944936086E-2"/>
        <n v="4.6407185628742513E-2"/>
        <n v="1.4150943396226415E-2"/>
        <n v="4.0677966101694912E-2"/>
        <n v="5.4162487462387159E-2"/>
        <n v="1.2043010752688172E-2"/>
        <n v="4.8338368580060423E-2"/>
        <n v="2.9103608847497089E-2"/>
        <n v="7.4211502782931356E-3"/>
        <n v="4.3478260869565216E-2"/>
        <n v="5.6551724137931032E-2"/>
        <n v="3.0354131534569982E-2"/>
        <n v="6.6857688634192934E-3"/>
        <n v="5.731707317073171E-2"/>
        <n v="3.1890660592255128E-2"/>
        <n v="5.0847457627118647E-2"/>
        <n v="6.4143681847338039E-3"/>
        <n v="4.3233082706766915E-2"/>
        <n v="3.3573141486810551E-2"/>
        <n v="5.1248357424441525E-2"/>
        <n v="9.4398993077407182E-3"/>
        <n v="3.7151702786377708E-2"/>
        <n v="3.0791788856304986E-2"/>
        <n v="1.3698630136986301E-2"/>
        <n v="4.8192771084337352E-2"/>
        <n v="4.6029919447640968E-2"/>
        <n v="4.3243243243243246E-2"/>
        <n v="8.5197018104366355E-3"/>
        <n v="4.3532338308457715E-2"/>
        <n v="3.8338658146964855E-2"/>
        <n v="4.716981132075472E-2"/>
        <n v="6.8337129840546698E-3"/>
        <n v="5.2924791086350974E-2"/>
        <n v="9.5923261390887284E-3"/>
        <n v="4.1884816753926704E-2"/>
        <n v="5.5427251732101619E-2"/>
        <n v="4.1835357624831308E-2"/>
        <n v="1.226158038147139E-2"/>
        <n v="4.2253521126760563E-2"/>
        <n v="5.112474437627812E-2"/>
        <n v="4.912280701754386E-2"/>
        <n v="6.993006993006993E-3"/>
        <n v="5.1413881748071981E-2"/>
        <n v="4.0704070407040702E-2"/>
        <n v="3.2679738562091505E-2"/>
        <n v="1.2215435868961688E-2"/>
        <n v="4.8387096774193547E-2"/>
        <n v="5.7500000000000002E-2"/>
        <n v="5.8510638297872342E-2"/>
        <n v="1.1842728564661297E-2"/>
        <n v="5.2252252252252253E-2"/>
        <n v="4.1164658634538151E-2"/>
        <n v="4.1237113402061855E-2"/>
        <n v="1.4411529223378704E-2"/>
        <n v="4.5738045738045741E-2"/>
        <n v="4.0625000000000001E-2"/>
        <n v="4.4624746450304259E-2"/>
        <n v="6.3514467184191958E-3"/>
        <n v="4.3290043290043288E-2"/>
        <n v="5.0261780104712044E-2"/>
        <n v="1.2939001848428836E-2"/>
        <n v="4.807692307692308E-2"/>
        <n v="4.7761194029850747E-2"/>
        <n v="3.0581039755351681E-2"/>
        <n v="1.3559322033898305E-2"/>
        <n v="5.1194539249146756E-2"/>
        <n v="3.9673278879813305E-2"/>
        <n v="5.0561797752808987E-2"/>
        <n v="6.8807339449541288E-3"/>
        <n v="3.2620922384701913E-2"/>
        <n v="1.4412416851441241E-2"/>
        <n v="3.7037037037037035E-2"/>
        <n v="5.2005943536404163E-2"/>
        <n v="5.2845528455284556E-2"/>
        <n v="1.0076775431861805E-2"/>
        <n v="2.8268551236749116E-2"/>
        <n v="5.0531914893617018E-2"/>
        <n v="5.7823129251700682E-2"/>
        <n v="9.5959595959595953E-3"/>
        <n v="4.2918454935622317E-2"/>
        <n v="7.5700227100681302E-3"/>
        <n v="5.1961823966065745E-2"/>
        <n v="4.1753653444676408E-2"/>
        <n v="3.5587188612099648E-2"/>
        <n v="7.551240560949299E-3"/>
        <n v="4.9557522123893805E-2"/>
        <n v="4.4164037854889593E-2"/>
        <n v="5.1502145922746781E-2"/>
        <n v="1.2500000000000001E-2"/>
        <n v="4.027777777777778E-2"/>
        <n v="5.114638447971781E-2"/>
        <n v="8.1871345029239772E-3"/>
        <n v="4.9778761061946904E-2"/>
        <n v="5.1428571428571428E-2"/>
        <n v="1.0040160642570281E-2"/>
        <n v="3.9509536784741145E-2"/>
        <n v="5.5611729019211326E-2"/>
        <n v="1.2624584717607974E-2"/>
        <n v="4.5714285714285714E-2"/>
        <n v="4.8888888888888891E-2"/>
        <n v="5.1980198019801978E-2"/>
        <n v="1.2325390304026294E-2"/>
        <n v="5.9196617336152217E-2"/>
        <n v="4.6025104602510462E-2"/>
        <n v="1.2562814070351759E-2"/>
        <n v="4.3835616438356165E-2"/>
        <n v="5.1671732522796353E-2"/>
        <n v="3.3112582781456956E-2"/>
        <n v="1.444043321299639E-2"/>
        <n v="4.7058823529411764E-2"/>
        <n v="3.7313432835820892E-2"/>
        <n v="5.4924242424242424E-2"/>
        <n v="1.0474430067775724E-2"/>
        <n v="5.2493438320209973E-2"/>
        <n v="4.3548387096774194E-2"/>
        <n v="1.3108614232209739E-2"/>
        <n v="4.2735042735042736E-2"/>
        <n v="5.1696284329563816E-2"/>
        <n v="5.1111111111111114E-2"/>
        <n v="1.3392857142857142E-2"/>
        <n v="3.1428571428571431E-2"/>
        <n v="8.988764044943821E-3"/>
        <n v="3.2454361054766734E-2"/>
        <n v="4.1062801932367152E-2"/>
        <n v="4.4260027662517291E-2"/>
        <n v="4.830917874396135E-3"/>
        <n v="3.136531365313653E-2"/>
        <n v="4.5614035087719301E-2"/>
        <n v="3.1390134529147982E-2"/>
        <n v="1.0604453870625663E-2"/>
        <n v="4.4270833333333336E-2"/>
        <n v="5.5220883534136546E-2"/>
        <n v="3.4848484848484851E-2"/>
        <n v="5.7471264367816091E-3"/>
        <n v="3.8363171355498722E-2"/>
        <n v="3.793103448275862E-2"/>
        <n v="3.0816640986132512E-2"/>
        <n v="7.4441687344913151E-3"/>
        <n v="2.9279279279279279E-2"/>
        <n v="5.6716417910447764E-2"/>
        <n v="4.6728971962616821E-2"/>
        <n v="1.3632365875109938E-2"/>
        <n v="4.2168674698795178E-2"/>
        <n v="4.3189368770764118E-2"/>
        <n v="7.4922873512560601E-3"/>
        <n v="2.6666666666666668E-2"/>
        <n v="5.1150895140664961E-2"/>
        <n v="3.8560411311053984E-2"/>
        <n v="1.1084718923198733E-2"/>
        <n v="4.0476190476190478E-2"/>
        <n v="3.0588235294117649E-2"/>
        <n v="3.640776699029126E-2"/>
        <n v="1.2869399428026692E-2"/>
        <n v="5.3726169844020795E-2"/>
        <n v="5.1546391752577317E-2"/>
        <n v="1.1453113815318539E-2"/>
        <n v="4.6992481203007516E-2"/>
        <n v="4.2424242424242427E-2"/>
        <n v="5.46875E-2"/>
        <n v="1.2433392539964476E-2"/>
        <n v="5.016722408026756E-2"/>
        <n v="1.2864493996569469E-2"/>
        <n v="5.1587301587301584E-2"/>
        <n v="5.7663125948406675E-2"/>
        <n v="8.5251491901108273E-3"/>
        <n v="5.7268722466960353E-2"/>
        <n v="3.0162412993039442E-2"/>
        <n v="3.47985347985348E-2"/>
        <n v="1.3642564802182811E-2"/>
        <n v="5.6195965417867436E-2"/>
        <n v="3.5447761194029849E-2"/>
        <n v="1.4692378328741965E-2"/>
        <n v="5.4858934169278999E-2"/>
        <n v="3.7572254335260118E-2"/>
        <n v="4.2402826855123678E-2"/>
        <n v="1.2145748987854251E-2"/>
        <n v="6.7360685854255973E-3"/>
        <n v="5.8189655172413791E-2"/>
        <n v="5.011389521640091E-2"/>
        <n v="5.5658627087198514E-2"/>
        <n v="4.5307443365695792E-3"/>
        <n v="5.1470588235294115E-2"/>
        <n v="3.4334763948497854E-2"/>
        <n v="3.41726618705036E-2"/>
        <n v="6.8560235063663075E-3"/>
        <n v="4.6391752577319589E-2"/>
        <n v="3.3505154639175257E-2"/>
        <n v="1.0304449648711944E-2"/>
        <n v="5.2238805970149252E-2"/>
        <n v="3.4700315457413249E-2"/>
        <n v="3.9938556067588324E-2"/>
        <n v="1.2414649286157667E-2"/>
        <n v="3.0716723549488054E-2"/>
        <n v="1.1653718091009988E-2"/>
        <n v="4.3046357615894038E-2"/>
        <n v="3.2953105196451206E-2"/>
        <n v="1.1019283746556474E-2"/>
        <n v="3.3642691415313224E-2"/>
        <n v="4.8513302034428794E-2"/>
        <n v="3.8461538461538464E-2"/>
        <n v="1.1917098445595855E-2"/>
        <n v="5.1457975986277875E-2"/>
        <n v="3.880597014925373E-2"/>
        <n v="6.7567567567567571E-3"/>
        <n v="3.5374149659863949E-2"/>
        <n v="5.2429667519181586E-2"/>
        <n v="3.0434782608695653E-2"/>
        <n v="6.8649885583524023E-3"/>
        <n v="5.2747252747252747E-2"/>
        <n v="4.9180327868852458E-2"/>
        <n v="5.6666666666666664E-2"/>
        <n v="8.1607030759573134E-3"/>
        <n v="3.6956521739130437E-2"/>
        <n v="3.51123595505618E-2"/>
        <n v="5.4613935969868174E-2"/>
        <n v="1.0390689941812137E-2"/>
        <n v="3.255813953488372E-2"/>
        <n v="3.3707865168539325E-2"/>
        <n v="5.6168505516549651E-2"/>
        <n v="1.2578616352201259E-2"/>
        <n v="3.3973412112259974E-2"/>
        <n v="3.1986531986531987E-2"/>
        <n v="3.2051282051282048E-2"/>
        <n v="1.4053579270970576E-2"/>
        <n v="4.3285238623751388E-2"/>
        <n v="1.3306038894575231E-2"/>
        <n v="5.3237410071942444E-2"/>
        <n v="5.5102040816326532E-2"/>
        <n v="8.7674058793192362E-3"/>
        <n v="3.6679536679536683E-2"/>
        <n v="4.2207792207792208E-2"/>
        <n v="3.328050713153724E-2"/>
        <n v="1.2751677852348993E-2"/>
        <n v="4.519774011299435E-2"/>
        <n v="3.7825059101654845E-2"/>
        <n v="5.0704225352112674E-3"/>
        <n v="3.2191069574247146E-2"/>
        <n v="4.2352941176470586E-2"/>
        <n v="1.1731843575418994E-2"/>
        <n v="4.6831955922865015E-2"/>
        <n v="3.9024390243902439E-2"/>
        <n v="4.4468546637744036E-2"/>
        <n v="9.0090090090090089E-3"/>
        <n v="3.8659793814432991E-2"/>
        <n v="5.8359621451104099E-2"/>
        <n v="9.2896174863387974E-3"/>
        <n v="3.5211267605633804E-2"/>
        <n v="5.4644808743169397E-2"/>
        <n v="3.2998565279770443E-2"/>
        <n v="7.8508341511285568E-3"/>
        <n v="4.4354838709677422E-2"/>
        <n v="1.2709710218607015E-2"/>
        <n v="2.9545454545454545E-2"/>
        <n v="5.3497942386831275E-2"/>
        <n v="7.1873502635361767E-3"/>
        <n v="3.6342321219226259E-2"/>
        <n v="5.0387596899224806E-2"/>
        <n v="3.2178217821782179E-2"/>
        <n v="1.437632135306554E-2"/>
        <n v="3.9748953974895397E-2"/>
        <n v="4.736842105263158E-2"/>
        <n v="4.6808510638297871E-2"/>
        <n v="1.3477088948787063E-2"/>
        <n v="4.4386422976501305E-2"/>
        <n v="3.1315240083507306E-2"/>
        <n v="1.3745704467353952E-2"/>
        <n v="4.5528455284552849E-2"/>
        <n v="5.06198347107438E-2"/>
        <n v="4.7858942065491183E-2"/>
        <n v="8.4945729117508265E-3"/>
        <n v="4.3301759133964821E-2"/>
        <n v="5.1912568306010931E-2"/>
        <n v="3.2653061224489799E-2"/>
        <n v="5.7761732851985562E-2"/>
        <n v="4.5512010113780026E-2"/>
        <n v="9.0684253915910961E-3"/>
        <n v="5.4945054945054944E-2"/>
        <n v="3.2863849765258218E-2"/>
        <n v="4.2372881355932202E-2"/>
        <n v="1.4118596208148447E-2"/>
        <n v="3.2407407407407406E-2"/>
        <n v="5.0724637681159424E-2"/>
        <n v="4.148148148148148E-2"/>
        <n v="6.0776063581112674E-3"/>
        <n v="3.0534351145038167E-2"/>
        <n v="3.9506172839506172E-2"/>
        <n v="6.8621334996880846E-3"/>
        <n v="4.585537918871252E-2"/>
        <n v="4.8158640226628892E-2"/>
        <n v="4.9868766404199474E-2"/>
        <n v="1.3612056392805057E-2"/>
        <n v="3.5555555555555556E-2"/>
        <n v="1.2698412698412698E-2"/>
        <n v="3.4557235421166309E-2"/>
        <n v="2.8571428571428571E-2"/>
        <n v="3.5885167464114832E-2"/>
        <n v="1.2396694214876033E-2"/>
        <n v="5.7507987220447282E-2"/>
        <n v="3.1404958677685953E-2"/>
        <n v="5.3803339517625233E-2"/>
        <n v="1.0428100987925357E-2"/>
        <n v="3.5114503816793895E-2"/>
        <n v="4.60431654676259E-2"/>
        <n v="1.1102299762093577E-2"/>
        <n v="3.6968576709796676E-2"/>
        <n v="2.9126213592233011E-2"/>
        <n v="5.39906103286385E-2"/>
        <n v="8.557457212713936E-3"/>
        <n v="3.9660056657223795E-2"/>
        <n v="4.2904290429042903E-2"/>
        <n v="1.1027568922305764E-2"/>
        <n v="3.6563071297989032E-2"/>
        <n v="1.2195121951219513E-2"/>
        <n v="5.4878048780487805E-2"/>
        <n v="3.9190897597977246E-2"/>
        <n v="1.1467889908256881E-2"/>
        <n v="4.4642857142857144E-2"/>
        <n v="1.3993541442411194E-2"/>
        <n v="4.0145985401459854E-2"/>
        <n v="4.7453703703703706E-2"/>
        <n v="5.272407732864675E-2"/>
        <n v="1.1505273250239693E-2"/>
        <n v="4.8991354466858789E-2"/>
        <n v="1.3349514563106795E-2"/>
        <n v="3.1331592689295036E-2"/>
        <n v="3.614457831325301E-2"/>
        <n v="3.1440162271805273E-2"/>
        <n v="4.7430830039525688E-2"/>
        <n v="3.4883720930232558E-2"/>
        <n v="9.3612334801762113E-3"/>
        <n v="5.6737588652482268E-2"/>
        <n v="3.787878787878788E-2"/>
        <n v="5.3691275167785234E-2"/>
        <n v="8.296943231441048E-3"/>
        <n v="5.5343511450381681E-2"/>
        <n v="4.5685279187817257E-2"/>
        <n v="4.4722719141323791E-3"/>
        <n v="3.2388663967611336E-2"/>
        <n v="3.629536921151439E-2"/>
        <n v="5.3763440860215055E-2"/>
        <n v="6.2333036509349959E-3"/>
        <n v="3.4722222222222224E-2"/>
        <n v="4.0697674418604654E-2"/>
        <n v="5.3385416666666664E-2"/>
        <n v="1.4698428788646731E-2"/>
        <n v="4.5760430686406457E-2"/>
        <n v="3.71900826446281E-2"/>
        <n v="3.9017341040462429E-2"/>
        <n v="1.3412816691505217E-2"/>
        <n v="5.8886509635974306E-3"/>
        <n v="3.2634032634032632E-2"/>
        <n v="3.1690140845070422E-2"/>
        <n v="3.4090909090909088E-2"/>
        <n v="8.670520231213872E-3"/>
        <n v="3.6553524804177548E-2"/>
        <n v="6.650544135429262E-3"/>
        <n v="3.1453362255965296E-2"/>
        <n v="5.598243688254665E-2"/>
        <n v="4.1800643086816719E-2"/>
        <n v="1.1452682338758288E-2"/>
        <n v="4.4210526315789471E-2"/>
        <n v="4.975124378109453E-2"/>
        <n v="1.051122790253225E-2"/>
        <n v="3.7403740374037403E-2"/>
        <n v="4.8051948051948054E-2"/>
        <n v="5.8056872037914695E-2"/>
        <n v="8.5054678007290396E-3"/>
        <n v="3.325942350332594E-2"/>
        <n v="5.2401746724890827E-2"/>
        <n v="8.5470085470085479E-3"/>
        <n v="5.5555555555555552E-2"/>
        <n v="5.4205607476635512E-2"/>
        <n v="6.3058328954282714E-3"/>
        <n v="4.4619422572178477E-2"/>
        <n v="4.536082474226804E-2"/>
        <n v="9.4059405940594056E-3"/>
        <n v="8.9662447257383964E-3"/>
        <n v="3.536345776031434E-2"/>
        <n v="3.1925849639546859E-2"/>
        <n v="3.3783783783783786E-2"/>
        <n v="2.8455284552845527E-2"/>
        <n v="3.9674465920651068E-2"/>
        <n v="5.8187863674147968E-3"/>
        <n v="3.6979969183359017E-2"/>
        <n v="3.619047619047619E-2"/>
        <n v="3.3492822966507178E-2"/>
        <n v="7.1713147410358566E-3"/>
        <n v="5.1932367149758456E-2"/>
        <n v="4.507042253521127E-2"/>
        <n v="4.0414507772020727E-2"/>
        <n v="7.9681274900398405E-3"/>
        <n v="4.9261083743842367E-2"/>
        <n v="2.3809523809523808E-2"/>
        <n v="4.3383947939262474E-3"/>
        <n v="5.7731958762886601E-2"/>
        <n v="3.2064128256513023E-2"/>
        <n v="5.9071729957805907E-2"/>
        <n v="1.3646702047005308E-2"/>
        <n v="4.0219378427787937E-2"/>
        <n v="1.0911424903722721E-2"/>
        <n v="4.6357615894039736E-2"/>
        <n v="2.8795811518324606E-2"/>
        <n v="1.0725552050473186E-2"/>
        <n v="3.4170854271356785E-2"/>
        <n v="5.2791878172588833E-2"/>
        <n v="4.8231511254019289E-2"/>
        <n v="8.3725798011512302E-3"/>
        <n v="3.4403669724770644E-2"/>
        <n v="5.0352467270896276E-2"/>
        <n v="4.5258620689655173E-2"/>
        <n v="1.171875E-2"/>
        <n v="4.9539170506912443E-2"/>
        <n v="5.7247259439707675E-2"/>
        <n v="6.6413662239089184E-3"/>
        <n v="3.7148594377510037E-2"/>
        <n v="5.5865921787709494E-2"/>
        <n v="5.0802139037433157E-2"/>
        <n v="1.092896174863388E-2"/>
        <n v="3.2967032967032968E-2"/>
        <n v="5.5384615384615386E-2"/>
        <n v="1.1599806669888834E-2"/>
        <n v="2.9850746268656716E-2"/>
        <n v="4.2283298097251586E-2"/>
        <n v="2.4193548387096774E-2"/>
        <n v="1.1527377521613832E-2"/>
        <n v="3.2994923857868022E-2"/>
        <n v="3.021978021978022E-2"/>
        <n v="1.3724562233790819E-2"/>
        <n v="4.1896361631753032E-2"/>
        <n v="5.5944055944055944E-2"/>
        <n v="4.9744897959183673E-2"/>
        <n v="1.3151485630784217E-2"/>
        <n v="3.1914893617021274E-2"/>
        <n v="5.0185873605947957E-2"/>
        <n v="1.0123734533183352E-2"/>
        <n v="5.1605504587155966E-2"/>
        <n v="4.3697478991596636E-2"/>
        <n v="5.4462934947049922E-2"/>
        <n v="6.5746219592373442E-3"/>
        <n v="3.1282586027111578E-2"/>
        <n v="8.7124878993223628E-3"/>
        <n v="3.6935704514363885E-2"/>
        <n v="4.2682926829268296E-2"/>
        <n v="8.86426592797784E-3"/>
        <n v="3.9440203562340966E-2"/>
        <n v="5.834683954619125E-2"/>
        <n v="4.0935672514619881E-2"/>
        <n v="1.2519561815336464E-2"/>
        <n v="3.0562347188264057E-2"/>
        <n v="5.422153369481022E-3"/>
        <n v="5.2932761087267528E-2"/>
        <n v="4.3897216274089934E-2"/>
        <n v="3.4188034188034191E-2"/>
        <n v="3.6253776435045321E-2"/>
        <n v="3.248259860788863E-2"/>
        <n v="6.128133704735376E-3"/>
        <n v="3.6204744069912607E-2"/>
        <n v="9.3457943925233638E-3"/>
        <n v="4.9009384775808136E-2"/>
        <n v="9.8206660973526906E-3"/>
        <n v="3.8387715930902108E-2"/>
        <n v="5.7356608478802994E-2"/>
        <n v="4.5317220543806644E-2"/>
        <n v="8.8105726872246704E-3"/>
        <n v="5.6250000000000001E-2"/>
        <n v="4.2821158690176324E-2"/>
        <n v="4.7511312217194568E-2"/>
        <n v="1.3875123885034688E-2"/>
        <n v="5.5618615209988648E-2"/>
        <n v="3.2786885245901641E-2"/>
        <n v="4.3673012318029114E-2"/>
        <n v="5.9445178335535004E-3"/>
        <n v="4.2183622828784122E-2"/>
        <n v="5.128205128205128E-2"/>
        <n v="5.8361391694725026E-2"/>
        <n v="1.1393514460999123E-2"/>
        <n v="4.2458100558659215E-2"/>
        <n v="5.8411214953271028E-2"/>
        <n v="8.8495575221238937E-3"/>
        <n v="2.9159519725557463E-2"/>
        <n v="8.8790233074361822E-3"/>
        <n v="3.7900874635568516E-2"/>
        <n v="4.7477744807121663E-2"/>
        <n v="5.1094890510948905E-2"/>
        <n v="1.1842105263157895E-2"/>
        <n v="4.6511627906976744E-2"/>
        <n v="2.5423728813559324E-2"/>
        <n v="3.048780487804878E-2"/>
        <n v="4.7008547008547008E-2"/>
        <n v="4.9281314168377825E-2"/>
        <n v="9.557945041816009E-3"/>
        <n v="4.9822064056939501E-2"/>
        <n v="4.1577825159914712E-2"/>
        <n v="4.4502617801047119E-2"/>
        <n v="9.9277978339350186E-3"/>
      </sharedItems>
    </cacheField>
    <cacheField name="Revenue" numFmtId="44">
      <sharedItems containsSemiMixedTypes="0" containsString="0" containsNumber="1" minValue="88.07" maxValue="7884.26" count="998">
        <n v="868.13"/>
        <n v="1238.6600000000001"/>
        <n v="1792.91"/>
        <n v="1324.79"/>
        <n v="1934.29"/>
        <n v="2344.89"/>
        <n v="783.01"/>
        <n v="1268.4100000000001"/>
        <n v="1203.53"/>
        <n v="793.95"/>
        <n v="1517.49"/>
        <n v="1289.6300000000001"/>
        <n v="2852.33"/>
        <n v="1936.21"/>
        <n v="3139.5"/>
        <n v="6577.92"/>
        <n v="645.63"/>
        <n v="2430.4699999999998"/>
        <n v="700.58"/>
        <n v="6380.06"/>
        <n v="3861.35"/>
        <n v="2371.9499999999998"/>
        <n v="1661.7"/>
        <n v="518.34"/>
        <n v="1135.31"/>
        <n v="1303.54"/>
        <n v="2482.8000000000002"/>
        <n v="2605.12"/>
        <n v="3772.1"/>
        <n v="2106.92"/>
        <n v="4584.8500000000004"/>
        <n v="882.9"/>
        <n v="3105.95"/>
        <n v="1895.85"/>
        <n v="1576.03"/>
        <n v="1743.25"/>
        <n v="1037.2"/>
        <n v="714.53"/>
        <n v="1114.95"/>
        <n v="3593.66"/>
        <n v="772.42"/>
        <n v="1301.99"/>
        <n v="1598.86"/>
        <n v="729.93"/>
        <n v="2241.62"/>
        <n v="2856.73"/>
        <n v="2526.1799999999998"/>
        <n v="2737.85"/>
        <n v="1617.77"/>
        <n v="802.88"/>
        <n v="1586.74"/>
        <n v="231"/>
        <n v="2573.67"/>
        <n v="1037.8599999999999"/>
        <n v="1020.96"/>
        <n v="1176.79"/>
        <n v="2900.78"/>
        <n v="2359.0300000000002"/>
        <n v="1547.06"/>
        <n v="2895.36"/>
        <n v="1115.83"/>
        <n v="887.81"/>
        <n v="463.78"/>
        <n v="772.48"/>
        <n v="1214.22"/>
        <n v="605.78"/>
        <n v="5055.9799999999996"/>
        <n v="764.6"/>
        <n v="1590.31"/>
        <n v="1318.63"/>
        <n v="1086.8599999999999"/>
        <n v="2064.15"/>
        <n v="2422.25"/>
        <n v="947.77"/>
        <n v="1365.7"/>
        <n v="3022.66"/>
        <n v="395.52"/>
        <n v="2205.09"/>
        <n v="1454.16"/>
        <n v="503.76"/>
        <n v="5351.82"/>
        <n v="1552.22"/>
        <n v="916.03"/>
        <n v="2263.86"/>
        <n v="3306.86"/>
        <n v="460.39"/>
        <n v="808.94"/>
        <n v="114.12"/>
        <n v="1799.39"/>
        <n v="1743.09"/>
        <n v="898.87"/>
        <n v="1465.98"/>
        <n v="2186.59"/>
        <n v="880.59"/>
        <n v="3566.75"/>
        <n v="2629.3"/>
        <n v="1715.74"/>
        <n v="578.14"/>
        <n v="1845.61"/>
        <n v="393.95"/>
        <n v="846.62"/>
        <n v="648.54999999999995"/>
        <n v="419.68"/>
        <n v="1190.22"/>
        <n v="911.7"/>
        <n v="3248.03"/>
        <n v="579.65"/>
        <n v="2878.97"/>
        <n v="2745.5"/>
        <n v="1082.51"/>
        <n v="3206.62"/>
        <n v="1965"/>
        <n v="826.91"/>
        <n v="686.12"/>
        <n v="6203.12"/>
        <n v="1604.92"/>
        <n v="1090.31"/>
        <n v="555.79"/>
        <n v="1931.78"/>
        <n v="1009.81"/>
        <n v="1466.24"/>
        <n v="1410.32"/>
        <n v="561.59"/>
        <n v="5653.3"/>
        <n v="950.94"/>
        <n v="930.7"/>
        <n v="6143.41"/>
        <n v="4391.6400000000003"/>
        <n v="1831.17"/>
        <n v="889.84"/>
        <n v="658.38"/>
        <n v="1569.69"/>
        <n v="783.63"/>
        <n v="820.9"/>
        <n v="2563.3200000000002"/>
        <n v="1120.6300000000001"/>
        <n v="1847.71"/>
        <n v="2986.98"/>
        <n v="1778.65"/>
        <n v="1756.17"/>
        <n v="1002.59"/>
        <n v="456.53"/>
        <n v="1558.09"/>
        <n v="1300.7"/>
        <n v="3202.35"/>
        <n v="542.51"/>
        <n v="2381.63"/>
        <n v="982.36"/>
        <n v="1825.95"/>
        <n v="1629.36"/>
        <n v="4178.5"/>
        <n v="3035.99"/>
        <n v="4308.12"/>
        <n v="639.07000000000005"/>
        <n v="2169.96"/>
        <n v="1074.96"/>
        <n v="553.79999999999995"/>
        <n v="593.75"/>
        <n v="1730.58"/>
        <n v="1395.17"/>
        <n v="2382.4699999999998"/>
        <n v="445.96"/>
        <n v="1873.52"/>
        <n v="264.02999999999997"/>
        <n v="1466.38"/>
        <n v="895"/>
        <n v="733.27"/>
        <n v="375.02"/>
        <n v="1013.25"/>
        <n v="919.64"/>
        <n v="1060.9000000000001"/>
        <n v="1717.29"/>
        <n v="1112.3900000000001"/>
        <n v="687.06"/>
        <n v="3017.91"/>
        <n v="2375.86"/>
        <n v="2621.0100000000002"/>
        <n v="1022.46"/>
        <n v="793.74"/>
        <n v="2661.12"/>
        <n v="2991.49"/>
        <n v="1169.8399999999999"/>
        <n v="697.54"/>
        <n v="1816.44"/>
        <n v="2367.7800000000002"/>
        <n v="1975.71"/>
        <n v="3896.17"/>
        <n v="2838.03"/>
        <n v="4728.59"/>
        <n v="4295.42"/>
        <n v="3299.03"/>
        <n v="971.08"/>
        <n v="1941.06"/>
        <n v="968.07"/>
        <n v="3767.95"/>
        <n v="1287.1099999999999"/>
        <n v="2569.3200000000002"/>
        <n v="2067.96"/>
        <n v="636.89"/>
        <n v="3578.37"/>
        <n v="379.98"/>
        <n v="664.5"/>
        <n v="305.14999999999998"/>
        <n v="596.1"/>
        <n v="3127.71"/>
        <n v="2123.67"/>
        <n v="4715.49"/>
        <n v="6506.82"/>
        <n v="413.08"/>
        <n v="553.27"/>
        <n v="5006.3900000000003"/>
        <n v="2490.4699999999998"/>
        <n v="634.12"/>
        <n v="4558.96"/>
        <n v="1748.16"/>
        <n v="1755.74"/>
        <n v="1558.78"/>
        <n v="1444.65"/>
        <n v="209.29"/>
        <n v="2217.36"/>
        <n v="3044.4"/>
        <n v="3324.78"/>
        <n v="328.48"/>
        <n v="4595.01"/>
        <n v="159"/>
        <n v="1608.67"/>
        <n v="1484.37"/>
        <n v="725.53"/>
        <n v="3670.03"/>
        <n v="576.58000000000004"/>
        <n v="795.62"/>
        <n v="2090.98"/>
        <n v="825.99"/>
        <n v="906.55"/>
        <n v="539.4"/>
        <n v="1886.92"/>
        <n v="847.29"/>
        <n v="1420.83"/>
        <n v="1096.32"/>
        <n v="817.3"/>
        <n v="1762.3"/>
        <n v="1038.6099999999999"/>
        <n v="785.86"/>
        <n v="1970.04"/>
        <n v="913.58"/>
        <n v="3102.3"/>
        <n v="491.53"/>
        <n v="187.82"/>
        <n v="2185.79"/>
        <n v="1040.54"/>
        <n v="2725.25"/>
        <n v="5995.62"/>
        <n v="230.13"/>
        <n v="1176.1199999999999"/>
        <n v="908.56"/>
        <n v="845.92"/>
        <n v="395.18"/>
        <n v="2850.3"/>
        <n v="2748.05"/>
        <n v="365.6"/>
        <n v="395.33"/>
        <n v="2912.94"/>
        <n v="3291.57"/>
        <n v="966.35"/>
        <n v="3319.47"/>
        <n v="697.52"/>
        <n v="1642.03"/>
        <n v="5971.06"/>
        <n v="553.94000000000005"/>
        <n v="3875.48"/>
        <n v="2837.06"/>
        <n v="812.5"/>
        <n v="1242.82"/>
        <n v="935.18"/>
        <n v="3280.5"/>
        <n v="1871.87"/>
        <n v="1508.05"/>
        <n v="711.16"/>
        <n v="4122.08"/>
        <n v="524.66"/>
        <n v="480.03"/>
        <n v="4737.57"/>
        <n v="1521.92"/>
        <n v="1466.07"/>
        <n v="563.34"/>
        <n v="1993.81"/>
        <n v="414.98"/>
        <n v="1261.98"/>
        <n v="736.29"/>
        <n v="6660.29"/>
        <n v="1116.28"/>
        <n v="1310.87"/>
        <n v="437.69"/>
        <n v="975.08"/>
        <n v="6609.7"/>
        <n v="2109.63"/>
        <n v="521.69000000000005"/>
        <n v="1353.86"/>
        <n v="886.43"/>
        <n v="3677.39"/>
        <n v="2250.25"/>
        <n v="3079.59"/>
        <n v="1568.98"/>
        <n v="3123.64"/>
        <n v="1016.78"/>
        <n v="142.85"/>
        <n v="1143.92"/>
        <n v="3977.51"/>
        <n v="1502.59"/>
        <n v="2907.07"/>
        <n v="2058.38"/>
        <n v="4439.97"/>
        <n v="3530.27"/>
        <n v="3056.4"/>
        <n v="2641.44"/>
        <n v="5732.89"/>
        <n v="342.97"/>
        <n v="4744.63"/>
        <n v="2517.6999999999998"/>
        <n v="2586.34"/>
        <n v="1968.2"/>
        <n v="4722.8900000000003"/>
        <n v="1343.5"/>
        <n v="457.54"/>
        <n v="1274.6099999999999"/>
        <n v="446.19"/>
        <n v="457.62"/>
        <n v="1114.68"/>
        <n v="1290.21"/>
        <n v="2028.37"/>
        <n v="225.6"/>
        <n v="1716.4"/>
        <n v="1091.29"/>
        <n v="6108.54"/>
        <n v="556.61"/>
        <n v="4678.72"/>
        <n v="1505.14"/>
        <n v="3192.89"/>
        <n v="5494.92"/>
        <n v="2818.64"/>
        <n v="673.44"/>
        <n v="1786.52"/>
        <n v="488.37"/>
        <n v="4781.1000000000004"/>
        <n v="1227.67"/>
        <n v="5473.12"/>
        <n v="943.94"/>
        <n v="2572.19"/>
        <n v="1331.57"/>
        <n v="3317.26"/>
        <n v="1678.8"/>
        <n v="2070.5300000000002"/>
        <n v="807.61"/>
        <n v="2273.58"/>
        <n v="1570.38"/>
        <n v="3990.69"/>
        <n v="2400.69"/>
        <n v="1834.69"/>
        <n v="2394.71"/>
        <n v="1276.81"/>
        <n v="397.61"/>
        <n v="1099.04"/>
        <n v="2493.6999999999998"/>
        <n v="383.89"/>
        <n v="3046.76"/>
        <n v="744.55"/>
        <n v="2731.87"/>
        <n v="2522.5"/>
        <n v="834.28"/>
        <n v="758.06"/>
        <n v="731.6"/>
        <n v="1591.47"/>
        <n v="3815.12"/>
        <n v="1238.83"/>
        <n v="2277.0700000000002"/>
        <n v="5810.09"/>
        <n v="435.11"/>
        <n v="2066.5"/>
        <n v="232.54"/>
        <n v="1247.1300000000001"/>
        <n v="677.83"/>
        <n v="319.42"/>
        <n v="846.7"/>
        <n v="376.44"/>
        <n v="1750.79"/>
        <n v="657.82"/>
        <n v="1290.69"/>
        <n v="852.81"/>
        <n v="1943.56"/>
        <n v="652.26"/>
        <n v="5981.48"/>
        <n v="2397.17"/>
        <n v="1168.18"/>
        <n v="5884.56"/>
        <n v="898.79"/>
        <n v="2989.4"/>
        <n v="264.77"/>
        <n v="4609.55"/>
        <n v="429.8"/>
        <n v="5453.44"/>
        <n v="2277.42"/>
        <n v="5800.28"/>
        <n v="1798.18"/>
        <n v="3640.87"/>
        <n v="2105.8200000000002"/>
        <n v="2214.65"/>
        <n v="1792.1"/>
        <n v="2041.39"/>
        <n v="1155.8499999999999"/>
        <n v="1316.62"/>
        <n v="718.56"/>
        <n v="7884.26"/>
        <n v="3119.55"/>
        <n v="1701.9"/>
        <n v="740.51"/>
        <n v="2922.16"/>
        <n v="471.65"/>
        <n v="819.05"/>
        <n v="5575.89"/>
        <n v="1905.18"/>
        <n v="1388.19"/>
        <n v="4337.1899999999996"/>
        <n v="2051.44"/>
        <n v="677.06"/>
        <n v="367.96"/>
        <n v="2518.86"/>
        <n v="1470.25"/>
        <n v="3103.41"/>
        <n v="479.05"/>
        <n v="196.56"/>
        <n v="1085.3599999999999"/>
        <n v="2424.41"/>
        <n v="1933.66"/>
        <n v="863.71"/>
        <n v="2889.02"/>
        <n v="530.49"/>
        <n v="1732.15"/>
        <n v="826.02"/>
        <n v="927.96"/>
        <n v="1106.72"/>
        <n v="670.33"/>
        <n v="5480.25"/>
        <n v="445.76"/>
        <n v="6121.39"/>
        <n v="2032.16"/>
        <n v="1669.01"/>
        <n v="1077.3"/>
        <n v="3068.03"/>
        <n v="885.8"/>
        <n v="261.41000000000003"/>
        <n v="3514.63"/>
        <n v="1646.67"/>
        <n v="711.91"/>
        <n v="1350.74"/>
        <n v="5547.94"/>
        <n v="261.45999999999998"/>
        <n v="1237.03"/>
        <n v="5366.01"/>
        <n v="3267.93"/>
        <n v="4921.76"/>
        <n v="1699.95"/>
        <n v="589.69000000000005"/>
        <n v="4347.63"/>
        <n v="1604.67"/>
        <n v="4382.93"/>
        <n v="1812.24"/>
        <n v="285.83999999999997"/>
        <n v="2263.84"/>
        <n v="655.55"/>
        <n v="344.03"/>
        <n v="1995.51"/>
        <n v="5153.03"/>
        <n v="978.91"/>
        <n v="2337.91"/>
        <n v="3581.35"/>
        <n v="858.02"/>
        <n v="1224.31"/>
        <n v="1192.01"/>
        <n v="4027.83"/>
        <n v="2099.2399999999998"/>
        <n v="1423.69"/>
        <n v="870.31"/>
        <n v="1082.8499999999999"/>
        <n v="616.52"/>
        <n v="2463.81"/>
        <n v="186.6"/>
        <n v="1120.42"/>
        <n v="4347.24"/>
        <n v="1335.96"/>
        <n v="519.04"/>
        <n v="2841.45"/>
        <n v="4387.22"/>
        <n v="1535.35"/>
        <n v="1421.37"/>
        <n v="1219.24"/>
        <n v="241"/>
        <n v="242.68"/>
        <n v="3560.54"/>
        <n v="988.36"/>
        <n v="4226.1499999999996"/>
        <n v="771.45"/>
        <n v="680.07"/>
        <n v="2006.08"/>
        <n v="2792.65"/>
        <n v="2291.5300000000002"/>
        <n v="3366.24"/>
        <n v="593.87"/>
        <n v="1687.5"/>
        <n v="984.05"/>
        <n v="5985.67"/>
        <n v="2768.58"/>
        <n v="794.22"/>
        <n v="1665.85"/>
        <n v="4998.43"/>
        <n v="992.35"/>
        <n v="6512.16"/>
        <n v="418.36"/>
        <n v="1490.94"/>
        <n v="1289.8399999999999"/>
        <n v="2012.4"/>
        <n v="1746.98"/>
        <n v="934.99"/>
        <n v="926.14"/>
        <n v="5789.93"/>
        <n v="2712.66"/>
        <n v="2027.68"/>
        <n v="3402.09"/>
        <n v="613.45000000000005"/>
        <n v="4708.66"/>
        <n v="796.24"/>
        <n v="1961.84"/>
        <n v="1378.66"/>
        <n v="1732.52"/>
        <n v="1917"/>
        <n v="1905.63"/>
        <n v="1637.79"/>
        <n v="714.57"/>
        <n v="812.03"/>
        <n v="4773.88"/>
        <n v="3221.54"/>
        <n v="304.14999999999998"/>
        <n v="678.94"/>
        <n v="1976.09"/>
        <n v="340.73"/>
        <n v="515.05999999999995"/>
        <n v="1486.62"/>
        <n v="1079.2"/>
        <n v="2170.87"/>
        <n v="286.39999999999998"/>
        <n v="1218.8"/>
        <n v="3487.78"/>
        <n v="946.33"/>
        <n v="1135.43"/>
        <n v="732.61"/>
        <n v="7309.94"/>
        <n v="3154.17"/>
        <n v="280.66000000000003"/>
        <n v="2234.9699999999998"/>
        <n v="393.68"/>
        <n v="1912.88"/>
        <n v="857.64"/>
        <n v="807.55"/>
        <n v="2456.06"/>
        <n v="704.1"/>
        <n v="2817.65"/>
        <n v="825.29"/>
        <n v="339.09"/>
        <n v="863.94"/>
        <n v="1283.8"/>
        <n v="176.93"/>
        <n v="1122.31"/>
        <n v="3662.74"/>
        <n v="1302.26"/>
        <n v="807.01"/>
        <n v="1471.25"/>
        <n v="3900.57"/>
        <n v="1318.81"/>
        <n v="3305.82"/>
        <n v="2056.85"/>
        <n v="2727.91"/>
        <n v="1636.7"/>
        <n v="950.04"/>
        <n v="2472.0700000000002"/>
        <n v="4836.37"/>
        <n v="1761.05"/>
        <n v="1067.99"/>
        <n v="480.36"/>
        <n v="442.34"/>
        <n v="1764.89"/>
        <n v="563.26"/>
        <n v="3896.14"/>
        <n v="1898.22"/>
        <n v="789.37"/>
        <n v="301.05"/>
        <n v="1516.78"/>
        <n v="2543.19"/>
        <n v="1239.93"/>
        <n v="415.69"/>
        <n v="5045.54"/>
        <n v="1238.3599999999999"/>
        <n v="1135.46"/>
        <n v="2152.69"/>
        <n v="1638.23"/>
        <n v="757.48"/>
        <n v="1189.8599999999999"/>
        <n v="3847.05"/>
        <n v="3465.84"/>
        <n v="394.94"/>
        <n v="880.13"/>
        <n v="3408.96"/>
        <n v="6038.04"/>
        <n v="1711.13"/>
        <n v="337.72"/>
        <n v="897.63"/>
        <n v="1823.68"/>
        <n v="2077.4699999999998"/>
        <n v="154.37"/>
        <n v="1333.89"/>
        <n v="768.97"/>
        <n v="1900.71"/>
        <n v="2386.5500000000002"/>
        <n v="4301.91"/>
        <n v="1571.68"/>
        <n v="2018.08"/>
        <n v="2652.38"/>
        <n v="623.69000000000005"/>
        <n v="973.37"/>
        <n v="644.49"/>
        <n v="2839.6"/>
        <n v="438.68"/>
        <n v="3823.25"/>
        <n v="1762.09"/>
        <n v="774.06"/>
        <n v="1813.04"/>
        <n v="1442.75"/>
        <n v="1696.36"/>
        <n v="1711.15"/>
        <n v="1928.25"/>
        <n v="3374.38"/>
        <n v="2810.38"/>
        <n v="867.28"/>
        <n v="1825.66"/>
        <n v="2451.02"/>
        <n v="632.72"/>
        <n v="695.99"/>
        <n v="1772.78"/>
        <n v="1799.43"/>
        <n v="585.17999999999995"/>
        <n v="1681.69"/>
        <n v="2226.58"/>
        <n v="3672.84"/>
        <n v="4159.91"/>
        <n v="3321.26"/>
        <n v="748.23"/>
        <n v="1740.82"/>
        <n v="5298.53"/>
        <n v="2515.06"/>
        <n v="634.44000000000005"/>
        <n v="772.43"/>
        <n v="277.06"/>
        <n v="3106.31"/>
        <n v="1099.33"/>
        <n v="1229.58"/>
        <n v="3783.4"/>
        <n v="666.81"/>
        <n v="5237.99"/>
        <n v="1184.49"/>
        <n v="2133.67"/>
        <n v="1665.07"/>
        <n v="483.48"/>
        <n v="1375.41"/>
        <n v="844.51"/>
        <n v="1145.0899999999999"/>
        <n v="201.43"/>
        <n v="1985.86"/>
        <n v="997.05"/>
        <n v="1150.26"/>
        <n v="4523.13"/>
        <n v="2121.3200000000002"/>
        <n v="4669.01"/>
        <n v="921.62"/>
        <n v="1591.17"/>
        <n v="4883.18"/>
        <n v="858.34"/>
        <n v="1727.51"/>
        <n v="1089.6400000000001"/>
        <n v="2805.34"/>
        <n v="702.31"/>
        <n v="173.31"/>
        <n v="3795.07"/>
        <n v="1706.16"/>
        <n v="894.59"/>
        <n v="252.24"/>
        <n v="2223.58"/>
        <n v="2242.54"/>
        <n v="2477.9699999999998"/>
        <n v="1534.19"/>
        <n v="2575.08"/>
        <n v="711.07"/>
        <n v="927.86"/>
        <n v="2945.8"/>
        <n v="927.72"/>
        <n v="860.64"/>
        <n v="2394.3000000000002"/>
        <n v="2197.5100000000002"/>
        <n v="1093.99"/>
        <n v="3750.24"/>
        <n v="884.45"/>
        <n v="1398.56"/>
        <n v="2419.91"/>
        <n v="1201.3"/>
        <n v="1660.8"/>
        <n v="1459.24"/>
        <n v="6714.97"/>
        <n v="5187.34"/>
        <n v="670.09"/>
        <n v="1435.27"/>
        <n v="2951.85"/>
        <n v="3593.43"/>
        <n v="663.07"/>
        <n v="1062.3499999999999"/>
        <n v="5072.3599999999997"/>
        <n v="2209.4499999999998"/>
        <n v="435.03"/>
        <n v="529.96"/>
        <n v="371.57"/>
        <n v="540.08000000000004"/>
        <n v="1155.72"/>
        <n v="2078.7399999999998"/>
        <n v="904.73"/>
        <n v="3806.91"/>
        <n v="1518.12"/>
        <n v="7109.32"/>
        <n v="194.78"/>
        <n v="2661.55"/>
        <n v="1509.9"/>
        <n v="3416.66"/>
        <n v="969.13"/>
        <n v="1764.39"/>
        <n v="1944.8"/>
        <n v="1699.36"/>
        <n v="467.64"/>
        <n v="676.06"/>
        <n v="1076.76"/>
        <n v="2990.53"/>
        <n v="245.89"/>
        <n v="636.91"/>
        <n v="425.63"/>
        <n v="5158.3500000000004"/>
        <n v="2092.4299999999998"/>
        <n v="3244.89"/>
        <n v="1685.86"/>
        <n v="1402.89"/>
        <n v="1048.01"/>
        <n v="2272.06"/>
        <n v="895.15"/>
        <n v="2869.41"/>
        <n v="88.07"/>
        <n v="2853.09"/>
        <n v="328.53"/>
        <n v="1503.81"/>
        <n v="1223.31"/>
        <n v="1841.89"/>
        <n v="1189.82"/>
        <n v="235.71"/>
        <n v="1298.94"/>
        <n v="4829.58"/>
        <n v="2360.13"/>
        <n v="5017.1099999999997"/>
        <n v="1860.6"/>
        <n v="1064.8900000000001"/>
        <n v="671.9"/>
        <n v="2344.61"/>
        <n v="665.67"/>
        <n v="823.75"/>
        <n v="3405.24"/>
        <n v="1624.36"/>
        <n v="5586.79"/>
        <n v="2106.98"/>
        <n v="1119.99"/>
        <n v="1627.76"/>
        <n v="1664.98"/>
        <n v="3150.68"/>
        <n v="1351.53"/>
        <n v="1377.99"/>
        <n v="2318.83"/>
        <n v="1262.26"/>
        <n v="1631.48"/>
        <n v="4482.13"/>
        <n v="934.86"/>
        <n v="1389.02"/>
        <n v="2127.04"/>
        <n v="341.71"/>
        <n v="513.05999999999995"/>
        <n v="2208.34"/>
        <n v="652.66999999999996"/>
        <n v="2047.98"/>
        <n v="462.01"/>
        <n v="921.63"/>
        <n v="534.61"/>
        <n v="180.85"/>
        <n v="2148.65"/>
        <n v="357.66"/>
        <n v="576.62"/>
        <n v="230.9"/>
        <n v="679.94"/>
        <n v="2201.6799999999998"/>
        <n v="3920.13"/>
        <n v="4531.92"/>
        <n v="1444.17"/>
        <n v="1019.5"/>
        <n v="586.99"/>
        <n v="3569.17"/>
        <n v="1349.29"/>
        <n v="2860.05"/>
        <n v="312.99"/>
        <n v="665.4"/>
        <n v="1170.6099999999999"/>
        <n v="471.18"/>
        <n v="344.86"/>
        <n v="1774.11"/>
        <n v="2214.2600000000002"/>
        <n v="2312.21"/>
        <n v="392.5"/>
        <n v="2808.3"/>
        <n v="2013.07"/>
        <n v="1232.82"/>
        <n v="1844.7"/>
        <n v="401.18"/>
        <n v="996.34"/>
        <n v="4115.93"/>
        <n v="1625.11"/>
        <n v="3722.96"/>
        <n v="5132.7299999999996"/>
        <n v="6604.54"/>
        <n v="439.9"/>
        <n v="1164.3800000000001"/>
        <n v="2396.25"/>
        <n v="251.28"/>
        <n v="1321.21"/>
        <n v="4889.09"/>
        <n v="1239.27"/>
        <n v="4313.18"/>
        <n v="1477.04"/>
        <n v="2157.35"/>
        <n v="1172.72"/>
        <n v="508.52"/>
        <n v="662.59"/>
        <n v="3164.95"/>
        <n v="965.43"/>
        <n v="3153.84"/>
        <n v="2526.46"/>
        <n v="2251.52"/>
        <n v="2356.81"/>
        <n v="1154.69"/>
        <n v="565.22"/>
        <n v="1352.75"/>
        <n v="4938.1899999999996"/>
        <n v="2190.3000000000002"/>
        <n v="336.78"/>
        <n v="3536.6"/>
        <n v="2658.94"/>
        <n v="795.36"/>
        <n v="1076.8"/>
        <n v="1580.46"/>
        <n v="2327.16"/>
        <n v="1893.84"/>
        <n v="1896.4"/>
        <n v="1314.46"/>
        <n v="3128.5"/>
        <n v="166.82"/>
        <n v="505.83"/>
        <n v="1032.1099999999999"/>
        <n v="2187.12"/>
        <n v="361.44"/>
        <n v="770.72"/>
        <n v="804.41"/>
        <n v="596.16"/>
        <n v="418.75"/>
        <n v="1401.5"/>
        <n v="945.39"/>
        <n v="1319.81"/>
        <n v="2856.4"/>
        <n v="1120.6600000000001"/>
        <n v="4258.17"/>
        <n v="5325.64"/>
        <n v="1776.36"/>
        <n v="1382.17"/>
        <n v="2225.7600000000002"/>
        <n v="7332.4"/>
        <n v="2691.56"/>
        <n v="1544.36"/>
        <n v="649.45000000000005"/>
        <n v="5187.0600000000004"/>
        <n v="6627.08"/>
        <n v="249.26"/>
        <n v="2796.89"/>
        <n v="971.7"/>
        <n v="1884.01"/>
        <n v="3355.11"/>
        <n v="2328.79"/>
        <n v="2354.46"/>
        <n v="1528.34"/>
        <n v="2243.11"/>
        <n v="803.4"/>
        <n v="2000.96"/>
        <n v="165.67"/>
        <n v="407.69"/>
        <n v="1911.64"/>
        <n v="575.55999999999995"/>
        <n v="868.58"/>
        <n v="4222.63"/>
        <n v="3708.49"/>
        <n v="495.68"/>
        <n v="1741.41"/>
        <n v="2487.92"/>
        <n v="1530.29"/>
        <n v="3152.17"/>
        <n v="2531.92"/>
        <n v="1111.81"/>
        <n v="4311.3599999999997"/>
        <n v="3480.84"/>
        <n v="1049.92"/>
        <n v="1220.24"/>
        <n v="6609.57"/>
        <n v="4058.58"/>
        <n v="432.94"/>
        <n v="641.54"/>
        <n v="1922.42"/>
        <n v="331.56"/>
        <n v="548.83000000000004"/>
        <n v="559.61"/>
        <n v="1072.93"/>
        <n v="2671.47"/>
        <n v="421.73"/>
        <n v="1809.23"/>
        <n v="1373.69"/>
        <n v="1881.11"/>
        <n v="663.41"/>
        <n v="450.33"/>
        <n v="3454.67"/>
        <n v="5804.05"/>
        <n v="702.95"/>
        <n v="1755.46"/>
        <n v="1909.97"/>
        <n v="1724.77"/>
        <n v="2969.87"/>
        <n v="839.39"/>
        <n v="1782.72"/>
        <n v="3151.75"/>
        <n v="2648.79"/>
        <n v="948.9"/>
        <n v="4642.63"/>
        <n v="1160.99"/>
        <n v="3276.74"/>
        <n v="2975.71"/>
        <n v="1183.72"/>
        <n v="3250.93"/>
        <n v="1029.76"/>
        <n v="353.8"/>
        <n v="560.80999999999995"/>
        <n v="866.95"/>
        <n v="448.01"/>
        <n v="734.56"/>
        <n v="2448.09"/>
        <n v="425.76"/>
        <n v="3228.35"/>
        <n v="298.27999999999997"/>
        <n v="4757.59"/>
        <n v="2205.66"/>
        <n v="3877.89"/>
        <n v="1947.22"/>
        <n v="3104.71"/>
        <n v="3728.49"/>
        <n v="2376.71"/>
        <n v="870.84"/>
        <n v="1812.64"/>
        <n v="5427.22"/>
        <n v="556.4"/>
        <n v="509.73"/>
        <n v="1541.66"/>
        <n v="637.89"/>
        <n v="557.11"/>
        <n v="824.48"/>
        <n v="3026.31"/>
        <n v="355.08"/>
        <n v="2589.17"/>
        <n v="1735.56"/>
        <n v="1234.3900000000001"/>
        <n v="2821.01"/>
        <n v="1315.96"/>
        <n v="810.37"/>
        <n v="3550.77"/>
        <n v="2926.47"/>
        <n v="2237.5300000000002"/>
        <n v="683.99"/>
        <n v="2424.7199999999998"/>
        <n v="990.75"/>
      </sharedItems>
    </cacheField>
    <cacheField name="Rev by Visit" numFmtId="2">
      <sharedItems containsSemiMixedTypes="0" containsString="0" containsNumber="1" minValue="0.12623697202413603" maxValue="8.5249747899159658" count="1000">
        <n v="1.1924862637362637"/>
        <n v="0.52418958950486672"/>
        <n v="6.4960507246376817"/>
        <n v="1.465475663716814"/>
        <n v="7.6454150197628454"/>
        <n v="1.1360901162790698"/>
        <n v="6.2143650793650789"/>
        <n v="2.3230952380952381"/>
        <n v="2.0573162393162394"/>
        <n v="0.44010532150776055"/>
        <n v="2.4876885245901641"/>
        <n v="3.2240750000000005"/>
        <n v="4.6079644588045232"/>
        <n v="1.8283380547686496"/>
        <n v="6.2045454545454541"/>
        <n v="8.2533500627352581"/>
        <n v="4.2198039215686274"/>
        <n v="1.0302967359050443"/>
        <n v="2.1893125000000002"/>
        <n v="6.897362162162163"/>
        <n v="4.8509422110552762"/>
        <n v="1.4076854599406528"/>
        <n v="5.3951298701298702"/>
        <n v="1.3640526315789474"/>
        <n v="2.4415268817204301"/>
        <n v="0.67681204569055031"/>
        <n v="3.0021765417170498"/>
        <n v="2.9978365937859608"/>
        <n v="4.2288116591928251"/>
        <n v="0.95378904481665916"/>
        <n v="4.8210830704521559"/>
        <n v="2.1172661870503595"/>
        <n v="5.0339546191247972"/>
        <n v="0.810885372112917"/>
        <n v="5.924924812030075"/>
        <n v="1.8704399141630901"/>
        <n v="2.3626423690205014"/>
        <n v="0.53562968515742126"/>
        <n v="2.3325313807531383"/>
        <n v="4.1449365628604378"/>
        <n v="4.0868783068783063"/>
        <n v="0.7401876065946561"/>
        <n v="2.5178897637795274"/>
        <n v="0.77569606801275237"/>
        <n v="4.5468965517241378"/>
        <n v="1.5500434074877916"/>
        <n v="5.5888938053097341"/>
        <n v="4.4736111111111105"/>
        <n v="4.3140533333333329"/>
        <n v="0.34223358908780904"/>
        <n v="4.2884864864864864"/>
        <n v="0.91666666666666663"/>
        <n v="3.2578101265822785"/>
        <n v="0.67701239399869528"/>
        <n v="1.6520388349514563"/>
        <n v="2.6385426008968609"/>
        <n v="5.8601616161616166"/>
        <n v="1.5458912188728704"/>
        <n v="3.9668205128205125"/>
        <n v="3.4968115942028986"/>
        <n v="4.2106792452830186"/>
        <n v="0.58717592592592593"/>
        <n v="0.9562474226804123"/>
        <n v="1.0245092838196286"/>
        <n v="2.0102980132450332"/>
        <n v="0.37164417177914111"/>
        <n v="5.0967540322580644"/>
        <n v="2.6006802721088436"/>
        <n v="2.2211033519553074"/>
        <n v="1.0549040000000001"/>
        <n v="3.3135975609756096"/>
        <n v="4.7781250000000002"/>
        <n v="3.7037461773700304"/>
        <n v="0.65408557625948927"/>
        <n v="3.0015384615384617"/>
        <n v="6.5996943231441048"/>
        <n v="3.5632432432432433"/>
        <n v="1.4374771838331162"/>
        <n v="4.8310963455149505"/>
        <n v="0.84523489932885909"/>
        <n v="5.855382932166302"/>
        <n v="0.71828782970846827"/>
        <n v="2.9266134185303514"/>
        <n v="2.4342580645161291"/>
        <n v="5.6527521367521372"/>
        <n v="0.24872501350621284"/>
        <n v="1.286073131955485"/>
        <n v="1.0189285714285714"/>
        <n v="1.8588739669421488"/>
        <n v="1.5263485113835376"/>
        <n v="7.4286776859504133"/>
        <n v="1.7791019417475729"/>
        <n v="4.6424416135881108"/>
        <n v="0.53957720588235292"/>
        <n v="6.9257281553398062"/>
        <n v="4.7120071684587819"/>
        <n v="2.0872749391727492"/>
        <n v="0.40628250175685171"/>
        <n v="3.7665510204081629"/>
        <n v="1.2667202572347267"/>
        <n v="1.363317230273752"/>
        <n v="0.76389870435806828"/>
        <n v="1.3896688741721854"/>
        <n v="1.715014409221902"/>
        <n v="3.9986842105263158"/>
        <n v="1.6943296817944706"/>
        <n v="1.2001035196687371"/>
        <n v="6.0609894736842103"/>
        <n v="3.9109686609686611"/>
        <n v="1.0612843137254901"/>
        <n v="5.0260501567398119"/>
        <n v="5.8482142857142856"/>
        <n v="1.8213876651982379"/>
        <n v="0.65469465648854963"/>
        <n v="6.3621743589743591"/>
        <n v="6.1023574144486696"/>
        <n v="2.899760638297872"/>
        <n v="0.48455972101133388"/>
        <n v="4.2738495575221238"/>
        <n v="1.6261030595813204"/>
        <n v="5.5539393939393937"/>
        <n v="1.0765801526717558"/>
        <n v="1.0192196007259529"/>
        <n v="6.7301190476190476"/>
        <n v="1.8573046875000001"/>
        <n v="1.0387276785714286"/>
        <n v="6.1618956870611834"/>
        <n v="5.375324357405141"/>
        <n v="4.683299232736573"/>
        <n v="0.62313725490196081"/>
        <n v="0.80192448233861147"/>
        <n v="4.6440532544378703"/>
        <n v="3.9577272727272725"/>
        <n v="0.86410526315789471"/>
        <n v="4.3967753001715266"/>
        <n v="4.9805777777777784"/>
        <n v="2.761898355754858"/>
        <n v="1.3158502202643172"/>
        <n v="1.8450726141078839"/>
        <n v="2.4493305439330544"/>
        <n v="3.1527987421383648"/>
        <n v="0.30475967957276368"/>
        <n v="1.5674949698189133"/>
        <n v="3.1191846522781774"/>
        <n v="3.6062499999999997"/>
        <n v="0.426501572327044"/>
        <n v="5.0889529914529916"/>
        <n v="1.2157920792079209"/>
        <n v="4.1032584269662919"/>
        <n v="1.4342957746478873"/>
        <n v="5.6012064343163539"/>
        <n v="3.5261207897793261"/>
        <n v="4.6523974082073432"/>
        <n v="0.49771806853582556"/>
        <n v="3.3078658536585368"/>
        <n v="1.4448387096774193"/>
        <n v="1.1961123110151186"/>
        <n v="0.34844483568075119"/>
        <n v="2.6542638036809816"/>
        <n v="3.6522774869109949"/>
        <n v="2.7073522727272725"/>
        <n v="0.34147013782542113"/>
        <n v="6.1026710097719867"/>
        <n v="0.86284313725490192"/>
        <n v="3.4913809523809527"/>
        <n v="0.49420209828823852"/>
        <n v="5.5550757575757572"/>
        <n v="3.3785585585585585"/>
        <n v="5.7571022727272725"/>
        <n v="1.0117051705170517"/>
        <n v="2.6195061728395066"/>
        <n v="2.7698225806451613"/>
        <n v="2.6548687350835323"/>
        <n v="0.70977272727272722"/>
        <n v="3.9041526520051746"/>
        <n v="4.1828521126760565"/>
        <n v="3.0161219792865364"/>
        <n v="0.70127572016460904"/>
        <n v="1.4431636363636364"/>
        <n v="4.3482352941176465"/>
        <n v="5.3515026833631483"/>
        <n v="0.63098166127292332"/>
        <n v="1.2893530499075785"/>
        <n v="4.5639195979899503"/>
        <n v="3.6204587155963304"/>
        <n v="0.82013698630136989"/>
        <n v="4.1670267379679142"/>
        <n v="4.1674449339207049"/>
        <n v="5.1678579234972677"/>
        <n v="1.77276929426331"/>
        <n v="5.7274826388888895"/>
        <n v="1.9981069958847737"/>
        <n v="2.8841901931649332"/>
        <n v="0.56348661233993014"/>
        <n v="4.6865049751243779"/>
        <n v="2.0962703583061888"/>
        <n v="5.6221444201312911"/>
        <n v="1.5579409836065574"/>
        <n v="6.585859872611465"/>
        <n v="3.0473205741626792"/>
        <n v="3.7587920168067224"/>
        <n v="0.30422738190552445"/>
        <n v="5.2322834645669287"/>
        <n v="2.6767543859649119"/>
        <n v="4.4155555555555557"/>
        <n v="1.5990337423312884"/>
        <n v="5.1670802919708034"/>
        <n v="7.6302427184466017"/>
        <n v="7.3857207718501696"/>
        <n v="0.30020348837209299"/>
        <n v="2.9429255319148937"/>
        <n v="5.8281606519208387"/>
        <n v="2.9403423848878392"/>
        <n v="0.46421669106881408"/>
        <n v="4.724310880829016"/>
        <n v="2.3914637482900138"/>
        <n v="2.5153868194842408"/>
        <n v="0.65550042052144664"/>
        <n v="1.9871389270976618"/>
        <n v="1.2761585365853658"/>
        <n v="3.6469736842105265"/>
        <n v="1.658169934640523"/>
        <n v="3.7954109589041098"/>
        <n v="0.84225641025641029"/>
        <n v="5.1862415349887137"/>
        <n v="0.13064913722267871"/>
        <n v="2.2657323943661973"/>
        <n v="3.9269047619047615"/>
        <n v="2.5911785714285713"/>
        <n v="1.6354857397504456"/>
        <n v="1.3194050343249428"/>
        <n v="1.3394276094276094"/>
        <n v="4.6673660714285718"/>
        <n v="0.63342791411042942"/>
        <n v="1.183485639686684"/>
        <n v="4.457851239669421"/>
        <n v="2.1589473684210527"/>
        <n v="0.62715766099185788"/>
        <n v="4.3852777777777776"/>
        <n v="2.8850526315789473"/>
        <n v="4.8076470588235294"/>
        <n v="0.9779689234184239"/>
        <n v="1.4365283540802212"/>
        <n v="2.8681021897810219"/>
        <n v="3.6081318681318679"/>
        <n v="1.0525115207373272"/>
        <n v="3.9369289340101523"/>
        <n v="1.0616198704103672"/>
        <n v="1.5522314049586776"/>
        <n v="1.3534303405572756"/>
        <n v="3.9715267175572517"/>
        <n v="4.2715517241379306"/>
        <n v="6.3244936708860759"/>
        <n v="0.12623697202413603"/>
        <n v="1.8434482758620687"/>
        <n v="1.3520238095238095"/>
        <n v="1.4484931506849315"/>
        <n v="0.46219883040935672"/>
        <n v="2.9293936279547794"/>
        <n v="4.8211403508771937"/>
        <n v="1.624888888888889"/>
        <n v="0.35873865698729579"/>
        <n v="6.4303311258278146"/>
        <n v="5.2834189406099519"/>
        <n v="3.253703703703704"/>
        <n v="1.3548857142857142"/>
        <n v="1.0379761904761904"/>
        <n v="5.4192409240924091"/>
        <n v="6.9918735362997664"/>
        <n v="0.61480577136514991"/>
        <n v="5.2727619047619045"/>
        <n v="4.2155423476968794"/>
        <n v="0.89187705817782659"/>
        <n v="1.0479089376053963"/>
        <n v="1.0687771428571429"/>
        <n v="4.3392857142857144"/>
        <n v="3.4034"/>
        <n v="0.79329300368227251"/>
        <n v="1.573362831858407"/>
        <n v="4.6108277404921703"/>
        <n v="1.7725"/>
        <n v="0.36338380015140043"/>
        <n v="7.4607401574803145"/>
        <n v="2.2886015037593985"/>
        <n v="1.8652290076335878"/>
        <n v="0.55337917485265231"/>
        <n v="6.5157189542483662"/>
        <n v="0.96283062645011608"/>
        <n v="6.7485561497326207"/>
        <n v="0.6424869109947644"/>
        <n v="7.286969365426696"/>
        <n v="2.6833653846153847"/>
        <n v="3.6925915492957744"/>
        <n v="0.27562342569269521"/>
        <n v="1.9081800391389434"/>
        <n v="6.9284067085953875"/>
        <n v="2.320825082508251"/>
        <n v="0.30155491329479772"/>
        <n v="1.5760884749708963"/>
        <n v="1.2142876712328767"/>
        <n v="6.759908088235294"/>
        <n v="1.0891819941916747"/>
        <n v="4.975105008077545"/>
        <n v="3.261912681912682"/>
        <n v="5.7631734317343168"/>
        <n v="0.58402067777139577"/>
        <n v="1.116015625"/>
        <n v="2.4235593220338987"/>
        <n v="4.0669836400817996"/>
        <n v="1.6457721796276013"/>
        <n v="5.8141400000000001"/>
        <n v="3.2466561514195584"/>
        <n v="4.634624217118998"/>
        <n v="1.4309971625456019"/>
        <n v="7.2945107398568023"/>
        <n v="3.1596172248803827"/>
        <n v="5.9162951496388034"/>
        <n v="0.22227478937135453"/>
        <n v="6.8072166427546632"/>
        <n v="5.1276985743380852"/>
        <n v="4.4286643835616442"/>
        <n v="1.4732035928143712"/>
        <n v="4.9043509865005195"/>
        <n v="5.3739999999999997"/>
        <n v="1.9143933054393307"/>
        <n v="1.0542679900744416"/>
        <n v="0.69499999999999995"/>
        <n v="1.3499115044247787"/>
        <n v="2.0303825136612024"/>
        <n v="0.73895189003436423"/>
        <n v="2.8976714285714285"/>
        <n v="1.4461538461538461"/>
        <n v="1.7460834181078333"/>
        <n v="0.79831016825164591"/>
        <n v="7.2034669811320757"/>
        <n v="3.9197887323943661"/>
        <n v="5.7904950495049512"/>
        <n v="0.81934676102340775"/>
        <n v="7.2897031963470313"/>
        <n v="5.5560364004044489"/>
        <n v="5.3081732580037659"/>
        <n v="0.28523506988564168"/>
        <n v="2.8267721518987341"/>
        <n v="0.98461693548387097"/>
        <n v="6.3833110814419234"/>
        <n v="0.83514965986394563"/>
        <n v="5.6598965873836606"/>
        <n v="3.5353558052434457"/>
        <n v="6.6984114583333332"/>
        <n v="0.65369170348551786"/>
        <n v="4.0454390243902445"/>
        <n v="5.2792452830188674"/>
        <n v="4.5606387665198245"/>
        <n v="0.49005461165048547"/>
        <n v="6.2806077348066296"/>
        <n v="1.7125190839694657"/>
        <n v="5.4001217861975643"/>
        <n v="1.0594395410414827"/>
        <n v="3.4682230623818526"/>
        <n v="3.75346394984326"/>
        <n v="2.9018409090909087"/>
        <n v="0.32378664495114007"/>
        <n v="5.2335238095238097"/>
        <n v="3.0008423586040913"/>
        <n v="1.9099004975124378"/>
        <n v="1.3499158174568011"/>
        <n v="3.5968599033816422"/>
        <n v="3.8315147265077139"/>
        <n v="6.4022842639593911"/>
        <n v="0.86723492723492723"/>
        <n v="1.919139240506329"/>
        <n v="2.4225165562913906"/>
        <n v="7.4367757009345796"/>
        <n v="1.5962845188284518"/>
        <n v="3.9079810725552049"/>
        <n v="5.5268689320388358"/>
        <n v="6.5502705749718153"/>
        <n v="0.34587440381558032"/>
        <n v="3.2697784810126582"/>
        <n v="1.038125"/>
        <n v="1.7740113798008537"/>
        <n v="0.53967356687898094"/>
        <n v="2.6842016806722691"/>
        <n v="1.5283393501805056"/>
        <n v="1.8635643564356434"/>
        <n v="1.7455533399800598"/>
        <n v="0.68594369134515121"/>
        <n v="7.5478947368421059"/>
        <n v="2.1535606060606058"/>
        <n v="0.96887337986041877"/>
        <n v="3.0766981132075473"/>
        <n v="8.2503172413793102"/>
        <n v="4.8427676767676768"/>
        <n v="0.61289611752360973"/>
        <n v="6.4171864776444938"/>
        <n v="1.0868077388149939"/>
        <n v="4.4287407407407411"/>
        <n v="0.29451612903225804"/>
        <n v="6.146066666666667"/>
        <n v="1.91875"/>
        <n v="6.1137219730941696"/>
        <n v="1.1370044932601098"/>
        <n v="6.6977829099307158"/>
        <n v="6.3539929328621909"/>
        <n v="6.2557903780068731"/>
        <n v="1.0353097345132745"/>
        <n v="5.5925505050505055"/>
        <n v="2.4890277777777778"/>
        <n v="3.0559730538922159"/>
        <n v="1.3630306603773583"/>
        <n v="2.2315593220338981"/>
        <n v="4.696470588235294"/>
        <n v="7.9079839518555666"/>
        <n v="1.3417419354838711"/>
        <n v="5.8686206896551729"/>
        <n v="2.2371903323262838"/>
        <n v="3.4018160651920835"/>
        <n v="0.29168212739641308"/>
        <n v="2.0947570332480816"/>
        <n v="7.69088275862069"/>
        <n v="3.2127824620573358"/>
        <n v="0.66293696275071634"/>
        <n v="5.2892560975609753"/>
        <n v="4.6729840546697039"/>
        <n v="5.7377966101694913"/>
        <n v="0.23602309172546504"/>
        <n v="4.7346992481203012"/>
        <n v="3.525779376498801"/>
        <n v="4.078068331143232"/>
        <n v="0.30147891755821271"/>
        <n v="0.78"/>
        <n v="3.3602476780185757"/>
        <n v="3.5548533724340174"/>
        <n v="1.2613568166992826"/>
        <n v="1.4865920826161791"/>
        <n v="3.3245339470655928"/>
        <n v="2.8675135135135137"/>
        <n v="0.92233759318423858"/>
        <n v="1.0273880597014926"/>
        <n v="1.4823642172523963"/>
        <n v="3.480251572327044"/>
        <n v="0.3817369020501139"/>
        <n v="7.6326601671309193"/>
        <n v="2.9717333333333333"/>
        <n v="6.1213899999999999"/>
        <n v="0.97465707434052762"/>
        <n v="2.9127574171029669"/>
        <n v="2.4879907621247113"/>
        <n v="4.1403913630229425"/>
        <n v="0.40227066303360581"/>
        <n v="0.92045774647887335"/>
        <n v="7.1873824130879349"/>
        <n v="2.8888947368421052"/>
        <n v="0.82973193473193474"/>
        <n v="3.4723393316195375"/>
        <n v="6.1033443344334426"/>
        <n v="1.7088888888888887"/>
        <n v="0.68685730149916713"/>
        <n v="7.212379032258065"/>
        <n v="8.1698249999999994"/>
        <n v="6.5448936170212768"/>
        <n v="0.805281856939839"/>
        <n v="1.0625045045045045"/>
        <n v="4.365090361445783"/>
        <n v="5.514329896907217"/>
        <n v="1.7545756605284228"/>
        <n v="1.8838253638253639"/>
        <n v="0.89324999999999988"/>
        <n v="4.5919675456389459"/>
        <n v="0.46263232180663372"/>
        <n v="2.8669166666666666"/>
        <n v="4.319285714285714"/>
        <n v="5.3958429319371728"/>
        <n v="0.90472273567467654"/>
        <n v="5.6199759615384615"/>
        <n v="5.3452985074626866"/>
        <n v="2.6239143730886849"/>
        <n v="1.0375508474576272"/>
        <n v="4.0682935153583619"/>
        <n v="4.699918319719953"/>
        <n v="5.8967415730337072"/>
        <n v="0.81633600917431193"/>
        <n v="0.9553347969264544"/>
        <n v="1.2562064965197215"/>
        <n v="0.69349831271091111"/>
        <n v="1.3657483370288248"/>
        <n v="1.3822222222222222"/>
        <n v="1.66481426448737"/>
        <n v="5.890569105691057"/>
        <n v="0.64105566218809984"/>
        <n v="1.8340636042402825"/>
        <n v="7.5570478723404246"/>
        <n v="4.9741723356009073"/>
        <n v="0.77542929292929286"/>
        <n v="2.9367148760330575"/>
        <n v="2.9521549636803872"/>
        <n v="1.0343347639484979"/>
        <n v="0.1837093111279334"/>
        <n v="3.7757582184517497"/>
        <n v="2.0633820459290186"/>
        <n v="5.0132265717674969"/>
        <n v="0.41610032362459548"/>
        <n v="1.2036637168141593"/>
        <n v="3.1641640378548894"/>
        <n v="5.9928111587982835"/>
        <n v="1.5075855263157896"/>
        <n v="4.6753333333333327"/>
        <n v="1.3497045454545455"/>
        <n v="2.9761904761904763"/>
        <n v="0.57546783625730991"/>
        <n v="6.6213163716814156"/>
        <n v="3.9551142857142856"/>
        <n v="5.3663513513513514"/>
        <n v="1.1150267737617134"/>
        <n v="6.2873333333333337"/>
        <n v="1.3519754768392371"/>
        <n v="6.584590495449949"/>
        <n v="0.27798006644518275"/>
        <n v="4.2598285714285717"/>
        <n v="2.866311111111111"/>
        <n v="4.9811881188118816"/>
        <n v="1.4354806902218571"/>
        <n v="1.976723044397463"/>
        <n v="1.2916875871687588"/>
        <n v="5.9567181069958854"/>
        <n v="1.7039321608040201"/>
        <n v="5.5552876712328771"/>
        <n v="3.4468996960486322"/>
        <n v="4.0625827814569542"/>
        <n v="1.8887525070196549"/>
        <n v="3.1225098039215688"/>
        <n v="3.6601492537313431"/>
        <n v="2.6110984848484851"/>
        <n v="1.0674799753542821"/>
        <n v="7.7926829268292686"/>
        <n v="5.0016535433070866"/>
        <n v="2.6415967741935482"/>
        <n v="0.44604868913857681"/>
        <n v="3.470213675213675"/>
        <n v="7.7122455573505659"/>
        <n v="3.5794888888888887"/>
        <n v="0.33945312499999997"/>
        <n v="1.9398285714285717"/>
        <n v="2.0082215447154472"/>
        <n v="3.3735643564356437"/>
        <n v="0.38581273408239697"/>
        <n v="3.0154563894523325"/>
        <n v="1.3033816425120774"/>
        <n v="3.0025864453665281"/>
        <n v="0.1383574879227053"/>
        <n v="2.2487084870848708"/>
        <n v="4.0792748538011701"/>
        <n v="4.2436322869955161"/>
        <n v="1.2040615058324498"/>
        <n v="0.95391927083333339"/>
        <n v="7.3392971887550198"/>
        <n v="4.7790454545454546"/>
        <n v="0.32259770114942532"/>
        <n v="5.7160358056265981"/>
        <n v="1.3575172413793104"/>
        <n v="2.947426810477658"/>
        <n v="1.0640694789081886"/>
        <n v="1.8188063063063062"/>
        <n v="3.6657611940298507"/>
        <n v="6.5803738317757015"/>
        <n v="1.2390721196130168"/>
        <n v="4.9716265060240961"/>
        <n v="3.1690654205607474"/>
        <n v="2.8702325581395352"/>
        <n v="0.56579991185544287"/>
        <n v="1.1795333333333333"/>
        <n v="1.4351790281329924"/>
        <n v="4.7078920308483285"/>
        <n v="1.0310847189231986"/>
        <n v="0.96072619047619046"/>
        <n v="3.4617647058823531"/>
        <n v="4.7337014563106798"/>
        <n v="0.62860343183984746"/>
        <n v="5.7293240901213176"/>
        <n v="5.301159793814433"/>
        <n v="7.4942582417582413"/>
        <n v="1.171581961345741"/>
        <n v="1.7857894736842104"/>
        <n v="2.9964484848484849"/>
        <n v="5.3977343749999998"/>
        <n v="0.78199378330373004"/>
        <n v="1.4510733695652174"/>
        <n v="1.6065551839464884"/>
        <n v="1.8585714285714285"/>
        <n v="1.5136277873070327"/>
        <n v="2.2351587301587301"/>
        <n v="5.0272774193548386"/>
        <n v="2.880455235204856"/>
        <n v="0.33647485080988915"/>
        <n v="1.3262114537444933"/>
        <n v="3.5192111368909513"/>
        <n v="4.6578571428571429"/>
        <n v="0.84579126875852662"/>
        <n v="3.1976153846153847"/>
        <n v="7.2702305475504323"/>
        <n v="2.310373134328358"/>
        <n v="1.0426629935720846"/>
        <n v="3.3741222570532918"/>
        <n v="4.7347687861271677"/>
        <n v="2.6766077738515901"/>
        <n v="0.8028744939271254"/>
        <n v="5.8465805471124623"/>
        <n v="4.5483464566929133"/>
        <n v="1.8629245283018867"/>
        <n v="0.53896509491733002"/>
        <n v="7.3468965517241376"/>
        <n v="6.877038724373576"/>
        <n v="3.1746382189239335"/>
        <n v="0.21858899676375407"/>
        <n v="6.6002205882352944"/>
        <n v="1.9567381974248927"/>
        <n v="3.7364568345323739"/>
        <n v="0.1511949069539667"/>
        <n v="6.8757216494845368"/>
        <n v="3.9637628865979382"/>
        <n v="4.8987371134020616"/>
        <n v="1.1178220140515223"/>
        <n v="6.4207611940298506"/>
        <n v="4.9579810725552056"/>
        <n v="3.099969278033794"/>
        <n v="1.6464183736809437"/>
        <n v="2.1960915492957747"/>
        <n v="3.3220819112627988"/>
        <n v="1.3889870689655173"/>
        <n v="1.5758046614872363"/>
        <n v="1.4525827814569536"/>
        <n v="4.8456907477820028"/>
        <n v="4.5297943444730073"/>
        <n v="0.71079889807162533"/>
        <n v="2.1032946635730858"/>
        <n v="2.2578247261345852"/>
        <n v="2.7185256410256406"/>
        <n v="0.88660621761658032"/>
        <n v="3.1871900826446282"/>
        <n v="5.7879588336192116"/>
        <n v="4.1945970149253737"/>
        <n v="0.83714285714285708"/>
        <n v="2.483891156462585"/>
        <n v="3.1342966751918158"/>
        <n v="2.7509565217391305"/>
        <n v="0.53088482074752097"/>
        <n v="1.9481098901098901"/>
        <n v="7.3747131147540985"/>
        <n v="1.9505999999999999"/>
        <n v="1.0556748273697427"/>
        <n v="4.8403913043478255"/>
        <n v="5.1584831460674163"/>
        <n v="7.8341054613935963"/>
        <n v="1.3804073150457192"/>
        <n v="3.4801395348837212"/>
        <n v="3.2599625468164795"/>
        <n v="5.3144734202607822"/>
        <n v="1.2167682631833574"/>
        <n v="0.93713441654357466"/>
        <n v="1.3003872053872052"/>
        <n v="0.88801282051282049"/>
        <n v="1.364211682037769"/>
        <n v="2.4815575620767492"/>
        <n v="3.4538764044943817"/>
        <n v="4.1991120976692562"/>
        <n v="0.68250767656090061"/>
        <n v="7.5366762589928058"/>
        <n v="3.3365915492957745"/>
        <n v="2.1772142857142858"/>
        <n v="0.85872614749871068"/>
        <n v="0.93335907335907342"/>
        <n v="4.4656168831168834"/>
        <n v="1.3383676703645009"/>
        <n v="0.76851677852348987"/>
        <n v="1.1380225988700565"/>
        <n v="4.6947044917257683"/>
        <n v="1.0790584415584414"/>
        <n v="0.64803380281690137"/>
        <n v="4.6969158878504675"/>
        <n v="4.9913411764705886"/>
        <n v="5.5583452380952387"/>
        <n v="0.51487150837988827"/>
        <n v="1.987258953168044"/>
        <n v="3.8809024390243905"/>
        <n v="5.2962906724511933"/>
        <n v="0.55234234234234236"/>
        <n v="4.4523453608247419"/>
        <n v="1.3934015345268544"/>
        <n v="4.4248264984227133"/>
        <n v="0.38377595628415295"/>
        <n v="1.2204929577464789"/>
        <n v="6.9126958105646636"/>
        <n v="2.4478622668579626"/>
        <n v="0.43895485770363102"/>
        <n v="0.60634615384615387"/>
        <n v="2.9886827956989248"/>
        <n v="4.3714230019493181"/>
        <n v="1.2597712252160649"/>
        <n v="3.4867954545454545"/>
        <n v="3.9555760368663595"/>
        <n v="2.9262139917695476"/>
        <n v="0.44459032103497842"/>
        <n v="3.4534583821805396"/>
        <n v="3.5958139534883724"/>
        <n v="2.1302970297029704"/>
        <n v="1.0123890063424947"/>
        <n v="4.5973012552301258"/>
        <n v="5.7578421052631583"/>
        <n v="5.3194893617021277"/>
        <n v="0.47679245283018873"/>
        <n v="3.6515926892950392"/>
        <n v="5.7892583732057412"/>
        <n v="2.5079331941544885"/>
        <n v="1.9024054982817868"/>
        <n v="2.372747967479675"/>
        <n v="6.9369524793388431"/>
        <n v="6.5331738035264486"/>
        <n v="0.3162293534686173"/>
        <n v="1.9421786197564275"/>
        <n v="4.0325819672131145"/>
        <n v="4.8890204081632653"/>
        <n v="0.49079940784603998"/>
        <n v="3.8351985559566786"/>
        <n v="8.5249747899159658"/>
        <n v="2.7932364096080908"/>
        <n v="0.35863973619126133"/>
        <n v="1.455934065934066"/>
        <n v="1.7444600938967136"/>
        <n v="4.5769491525423733"/>
        <n v="0.46620411456232352"/>
        <n v="4.8118981481481473"/>
        <n v="6.556014492753623"/>
        <n v="5.6398666666666664"/>
        <n v="0.70973352033660586"/>
        <n v="7.6609051724137931"/>
        <n v="1.4868702290076337"/>
        <n v="3.2858641975308642"/>
        <n v="0.94192139737991276"/>
        <n v="6.0258553791887124"/>
        <n v="2.7454107648725214"/>
        <n v="4.6309448818897643"/>
        <n v="0.94545454545454544"/>
        <n v="2.9502777777777776"/>
        <n v="2.0510526315789472"/>
        <n v="3.0047111111111109"/>
        <n v="0.85457142857142854"/>
        <n v="3.2295140388768901"/>
        <n v="2.3418095238095238"/>
        <n v="0.76185406698564595"/>
        <n v="0.35176033057851241"/>
        <n v="8.2401757188498408"/>
        <n v="3.4585619834710739"/>
        <n v="6.0202040816326532"/>
        <n v="0.92527991218441263"/>
        <n v="2.4698767605633805"/>
        <n v="1.6000152671755725"/>
        <n v="3.2691510791366905"/>
        <n v="0.70987311657414753"/>
        <n v="5.3039001848428828"/>
        <n v="0.85504854368932037"/>
        <n v="6.6973943661971838"/>
        <n v="0.4016259168704156"/>
        <n v="2.130042492917847"/>
        <n v="5.7432394366197181"/>
        <n v="3.0394224422442244"/>
        <n v="0.5964010025062656"/>
        <n v="1.5926351351351351"/>
        <n v="2.3746617915904937"/>
        <n v="6.0673115577889449"/>
        <n v="1.1992530487804878"/>
        <n v="7.6480335365853653"/>
        <n v="3.1589134125636669"/>
        <n v="1.3462579013906448"/>
        <n v="0.38526376146788988"/>
        <n v="3.3494428571428574"/>
        <n v="3.0961395348837208"/>
        <n v="3.6774553571428572"/>
        <n v="1.8327448869752421"/>
        <n v="5.9283211678832117"/>
        <n v="6.4661921296296292"/>
        <n v="3.7029525483304044"/>
        <n v="0.53690795781399814"/>
        <n v="5.9407299270072995"/>
        <n v="4.79821325648415"/>
        <n v="3.195415821501014"/>
        <n v="0.54673543689320392"/>
        <n v="3.4885822784810125"/>
        <n v="3.0271932114882505"/>
        <n v="5.0693172690763051"/>
        <n v="1.8087361419068737"/>
        <n v="4.5457707910750509"/>
        <n v="3.6950988142292491"/>
        <n v="2.0189244186046511"/>
        <n v="1.1712775330396477"/>
        <n v="2.4234751773049643"/>
        <n v="3.8868181818181813"/>
        <n v="4.9403579418344519"/>
        <n v="0.28500873362445411"/>
        <n v="3.9083587786259542"/>
        <n v="2.9057232704402516"/>
        <n v="4.6783248730964466"/>
        <n v="0.47818425760286226"/>
        <n v="0.73218623481781375"/>
        <n v="2.6891739674593245"/>
        <n v="1.9229032258064518"/>
        <n v="0.51346393588601957"/>
        <n v="1.6034722222222222"/>
        <n v="3.9531395348837211"/>
        <n v="2.8667708333333333"/>
        <n v="1.986887987835783"/>
        <n v="6.0994885598923281"/>
        <n v="1.4919111570247934"/>
        <n v="1.4732658959537572"/>
        <n v="0.29159960258320916"/>
        <n v="5.7198237179487181"/>
        <n v="1.5930224321133413"/>
        <n v="3.3490046838407497"/>
        <n v="0.16755353319057817"/>
        <n v="1.5510489510489509"/>
        <n v="4.1218661971830981"/>
        <n v="2.677159090909091"/>
        <n v="0.33223506743737957"/>
        <n v="4.632140992167102"/>
        <n v="6.8341358024691363"/>
        <n v="6.9435735735735733"/>
        <n v="0.23730350665054414"/>
        <n v="3.04587852494577"/>
        <n v="2.2097365532381996"/>
        <n v="3.9640514469453376"/>
        <n v="1.1119349005424954"/>
        <n v="1.92875"/>
        <n v="2.0975578947368421"/>
        <n v="6.8257545605306804"/>
        <n v="0.77645007166746294"/>
        <n v="4.0956655665566561"/>
        <n v="6.6658831168831165"/>
        <n v="7.8252843601895732"/>
        <n v="0.53450789793438636"/>
        <n v="2.5817738359201776"/>
        <n v="3.4879912663755457"/>
        <n v="0.83760000000000001"/>
        <n v="0.70577457264957266"/>
        <n v="5.2233867521367525"/>
        <n v="4.4901086956521734"/>
        <n v="8.0620186915887864"/>
        <n v="0.77616395165528107"/>
        <n v="5.662335958005249"/>
        <n v="2.417979381443299"/>
        <n v="3.7118248175182482"/>
        <n v="0.32801485148514853"/>
        <n v="4.445154494382022"/>
        <n v="7.0987499999999999"/>
        <n v="4.177271523178808"/>
        <n v="1.3325210970464134"/>
        <n v="4.4234184675834971"/>
        <n v="2.4271987641606589"/>
        <n v="2.6006531531531532"/>
        <n v="0.29905820105820108"/>
        <n v="2.7494918699186992"/>
        <n v="5.0235910478128174"/>
        <n v="2.6325721153846158"/>
        <n v="0.27995012468827929"/>
        <n v="5.4493066255778118"/>
        <n v="5.0646476190476193"/>
        <n v="3.8055502392344498"/>
        <n v="0.85800796812749003"/>
        <n v="1.9087681159420291"/>
        <n v="6.5553802816901401"/>
        <n v="1.9625284974093264"/>
        <n v="0.83948649845064194"/>
        <n v="2.1583908045977012"/>
        <n v="4.7187028657616894"/>
        <n v="1.323968253968254"/>
        <n v="0.36574837310195224"/>
        <n v="2.128061855670103"/>
        <n v="4.3830060120240475"/>
        <n v="1.5250632911392406"/>
        <n v="0.58432145564821836"/>
        <n v="1.4705850091407677"/>
        <n v="5.5715887850467283"/>
        <n v="3.1723484848484849"/>
        <n v="0.89955070603337617"/>
        <n v="6.2608609271523177"/>
        <n v="3.4550000000000001"/>
        <n v="5.7128000000000005"/>
        <n v="0.7070410094637225"/>
        <n v="4.2795678391959804"/>
        <n v="5.4067411167512693"/>
        <n v="2.8558842443729904"/>
        <n v="0.72327053898482474"/>
        <n v="5.1049541284403679"/>
        <n v="7.3840886203423963"/>
        <n v="5.8007758620689653"/>
        <n v="1.2065312499999998"/>
        <n v="4.1900000000000004"/>
        <n v="5.9758755760368665"/>
        <n v="8.0719610231425083"/>
        <n v="0.23648956356736242"/>
        <n v="2.8081224899598394"/>
        <n v="5.4284916201117319"/>
        <n v="5.037459893048128"/>
        <n v="1.5278278688524591"/>
        <n v="3.655871271585557"/>
        <n v="3.963737373737374"/>
        <n v="4.7025846153846151"/>
        <n v="1.0841517641372644"/>
        <n v="1.0900949796472184"/>
        <n v="4.2303594080338272"/>
        <n v="1.3360483870967741"/>
        <n v="0.3916330451488953"/>
        <n v="4.8518781725888331"/>
        <n v="1.5812087912087911"/>
        <n v="5.7521854304635767"/>
        <n v="1.9984051112162802"/>
        <n v="4.0887431091510473"/>
        <n v="3.4662937062937065"/>
        <n v="2.221186224489796"/>
        <n v="1.2118460789089138"/>
        <n v="3.2559361702127658"/>
        <n v="5.8590520446096654"/>
        <n v="7.7192682926829272"/>
        <n v="1.2506299212598424"/>
        <n v="4.9442201834862383"/>
        <n v="5.8501512605042016"/>
        <n v="1.5883812405446294"/>
        <n v="0.80226166995397763"/>
        <n v="6.8422049689440989"/>
        <n v="4.2320959332638166"/>
        <n v="1.1701081081081082"/>
        <n v="0.31052274927395934"/>
        <n v="2.6298495212038304"/>
        <n v="2.3682857142857143"/>
        <n v="3.3465243902439026"/>
        <n v="0.3100332409972299"/>
        <n v="1.3650508905852419"/>
        <n v="4.3297730956239864"/>
        <n v="1.2331286549707603"/>
        <n v="1.4156729264475743"/>
        <n v="7.5065027322404374"/>
        <n v="3.9353765690376568"/>
        <n v="0.81101466992665028"/>
        <n v="0.3488226181254841"/>
        <n v="4.9423032904148787"/>
        <n v="6.2141862955032119"/>
        <n v="2.3909863945578231"/>
        <n v="0.87685314685314686"/>
        <n v="4.0811324786324787"/>
        <n v="2.6053927492447131"/>
        <n v="3.4453248259860789"/>
        <n v="0.46762674094707518"/>
        <n v="5.5022222222222226"/>
        <n v="3.934769038701623"/>
        <n v="4.9883050847457628"/>
        <n v="0.44341121495327102"/>
        <n v="7.5002100161550889"/>
        <n v="2.9317929292929295"/>
        <n v="3.4168300312825859"/>
        <n v="1.2705849701110163"/>
        <n v="2.2720153550863724"/>
        <n v="8.1070573566084789"/>
        <n v="1.5555287009063443"/>
        <n v="0.22265575833857773"/>
        <n v="3.5050624999999997"/>
        <n v="2.1837531486146098"/>
        <n v="1.0135972850678734"/>
        <n v="0.72800792864221997"/>
        <n v="2.7787627695800228"/>
        <n v="1.7449180327868852"/>
        <n v="3.6151735722284433"/>
        <n v="0.19701453104359312"/>
        <n v="5.9027171215880898"/>
        <n v="6.2839316239316236"/>
        <n v="4.3522895622895623"/>
        <n v="1.7065907099035933"/>
        <n v="3.4689497206703912"/>
        <n v="4.35571261682243"/>
        <n v="3.1437962962962964"/>
        <n v="0.96331858407079651"/>
        <n v="3.1091595197255577"/>
        <n v="6.4151536643026006"/>
        <n v="1.290951276102088"/>
        <n v="0.56573806881243061"/>
        <n v="4.4946355685131198"/>
        <n v="1.8928486646884273"/>
        <n v="4.0664963503649636"/>
        <n v="0.54242105263157891"/>
        <n v="4.6919534883720928"/>
        <n v="3.0091525423728811"/>
        <n v="3.1575243902439025"/>
        <n v="0.91925847457627119"/>
        <n v="5.2751709401709403"/>
        <n v="2.8963141683778235"/>
        <n v="2.8239484978540772"/>
        <n v="0.96818399044205494"/>
        <n v="6.3180960854092527"/>
        <n v="3.1199040511727079"/>
        <n v="5.8574083769633516"/>
        <n v="0.61731949458483759"/>
        <n v="3.9362337662337659"/>
        <n v="4.2889610389610393"/>
      </sharedItems>
    </cacheField>
    <cacheField name="Rev Per Conv" numFmtId="44">
      <sharedItems containsSemiMixedTypes="0" containsString="0" containsNumber="1" minValue="20.150400000000001" maxValue="149.95250000000001" count="1000">
        <n v="28.004193548387097"/>
        <n v="88.47571428571429"/>
        <n v="112.05687500000001"/>
        <n v="24.996037735849058"/>
        <n v="138.16357142857143"/>
        <n v="117.24449999999999"/>
        <n v="130.50166666666667"/>
        <n v="55.14826086956522"/>
        <n v="36.470606060606059"/>
        <n v="88.216666666666669"/>
        <n v="84.305000000000007"/>
        <n v="107.46916666666668"/>
        <n v="95.077666666666659"/>
        <n v="129.08066666666667"/>
        <n v="120.75"/>
        <n v="142.99826086956523"/>
        <n v="80.703749999999999"/>
        <n v="142.96882352941176"/>
        <n v="58.381666666666668"/>
        <n v="127.60120000000001"/>
        <n v="137.90535714285713"/>
        <n v="103.12826086956521"/>
        <n v="138.47499999999999"/>
        <n v="32.396250000000002"/>
        <n v="75.687333333333328"/>
        <n v="81.471249999999998"/>
        <n v="95.492307692307705"/>
        <n v="93.039999999999992"/>
        <n v="139.7074074074074"/>
        <n v="110.89052631578947"/>
        <n v="147.8983870967742"/>
        <n v="55.181249999999999"/>
        <n v="94.11969696969696"/>
        <n v="78.993749999999991"/>
        <n v="105.06866666666666"/>
        <n v="52.825757575757578"/>
        <n v="79.784615384615392"/>
        <n v="79.392222222222216"/>
        <n v="42.882692307692309"/>
        <n v="102.676"/>
        <n v="128.73666666666665"/>
        <n v="108.49916666666667"/>
        <n v="79.942999999999998"/>
        <n v="21.468529411764706"/>
        <n v="124.53444444444443"/>
        <n v="124.20565217391304"/>
        <n v="105.25749999999999"/>
        <n v="91.26166666666667"/>
        <n v="89.876111111111115"/>
        <n v="50.18"/>
        <n v="75.559047619047618"/>
        <n v="25.666666666666668"/>
        <n v="64.341750000000005"/>
        <n v="115.31777777777776"/>
        <n v="51.048000000000002"/>
        <n v="47.071599999999997"/>
        <n v="107.43629629629631"/>
        <n v="112.33476190476192"/>
        <n v="85.947777777777773"/>
        <n v="96.512"/>
        <n v="74.388666666666666"/>
        <n v="44.390499999999996"/>
        <n v="33.127142857142857"/>
        <n v="22.070857142857143"/>
        <n v="39.168387096774197"/>
        <n v="33.654444444444444"/>
        <n v="97.230384615384608"/>
        <n v="54.614285714285714"/>
        <n v="72.286818181818177"/>
        <n v="73.257222222222225"/>
        <n v="83.604615384615371"/>
        <n v="103.20750000000001"/>
        <n v="71.242647058823536"/>
        <n v="67.697857142857146"/>
        <n v="71.878947368421052"/>
        <n v="120.90639999999999"/>
        <n v="98.88"/>
        <n v="137.81812500000001"/>
        <n v="132.19636363636366"/>
        <n v="20.150400000000001"/>
        <n v="116.34391304347825"/>
        <n v="91.307058823529417"/>
        <n v="65.430714285714288"/>
        <n v="51.451363636363638"/>
        <n v="122.4762962962963"/>
        <n v="30.692666666666664"/>
        <n v="23.792352941176471"/>
        <n v="28.53"/>
        <n v="38.284893617021275"/>
        <n v="145.25749999999999"/>
        <n v="149.81166666666667"/>
        <n v="29.917959183673471"/>
        <n v="115.08368421052633"/>
        <n v="73.382500000000007"/>
        <n v="142.66999999999999"/>
        <n v="125.20476190476191"/>
        <n v="43.993333333333332"/>
        <n v="52.558181818181815"/>
        <n v="123.04066666666667"/>
        <n v="39.394999999999996"/>
        <n v="42.331000000000003"/>
        <n v="129.70999999999998"/>
        <n v="34.973333333333336"/>
        <n v="29.755500000000001"/>
        <n v="91.17"/>
        <n v="129.9212"/>
        <n v="38.643333333333331"/>
        <n v="110.72961538461537"/>
        <n v="124.79545454545455"/>
        <n v="135.31375"/>
        <n v="97.170303030303032"/>
        <n v="140.35714285714286"/>
        <n v="39.376666666666665"/>
        <n v="98.017142857142858"/>
        <n v="129.23166666666665"/>
        <n v="106.99466666666667"/>
        <n v="51.91952380952381"/>
        <n v="50.526363636363634"/>
        <n v="96.588999999999999"/>
        <n v="34.82103448275862"/>
        <n v="122.18666666666667"/>
        <n v="100.73714285714286"/>
        <n v="24.416956521739131"/>
        <n v="115.37346938775511"/>
        <n v="32.791034482758626"/>
        <n v="132.95714285714286"/>
        <n v="133.55239130434782"/>
        <n v="107.11317073170733"/>
        <n v="130.79785714285714"/>
        <n v="59.32266666666667"/>
        <n v="23.513571428571428"/>
        <n v="104.646"/>
        <n v="111.94714285714285"/>
        <n v="117.27142857142857"/>
        <n v="98.589230769230781"/>
        <n v="124.51444444444445"/>
        <n v="92.385500000000008"/>
        <n v="99.566000000000003"/>
        <n v="38.666304347826092"/>
        <n v="73.173749999999998"/>
        <n v="100.259"/>
        <n v="45.652999999999999"/>
        <n v="27.823035714285712"/>
        <n v="59.122727272727275"/>
        <n v="78.106097560975613"/>
        <n v="45.209166666666668"/>
        <n v="88.208518518518517"/>
        <n v="40.931666666666665"/>
        <n v="140.4576923076923"/>
        <n v="135.78"/>
        <n v="144.08620689655172"/>
        <n v="89.293823529411753"/>
        <n v="138.9716129032258"/>
        <n v="79.883750000000006"/>
        <n v="58.64756756756757"/>
        <n v="24.99906976744186"/>
        <n v="23.074999999999999"/>
        <n v="32.986111111111114"/>
        <n v="59.675172413793099"/>
        <n v="73.430000000000007"/>
        <n v="88.239629629629619"/>
        <n v="74.326666666666668"/>
        <n v="117.095"/>
        <n v="22.002499999999998"/>
        <n v="104.74142857142859"/>
        <n v="68.84615384615384"/>
        <n v="104.75285714285714"/>
        <n v="62.50333333333333"/>
        <n v="126.65625"/>
        <n v="83.603636363636369"/>
        <n v="53.045000000000002"/>
        <n v="49.065428571428569"/>
        <n v="69.524375000000006"/>
        <n v="76.339999999999989"/>
        <n v="107.7825"/>
        <n v="84.852142857142866"/>
        <n v="67.205384615384617"/>
        <n v="146.06571428571428"/>
        <n v="34.510434782608698"/>
        <n v="102.35076923076923"/>
        <n v="142.45190476190476"/>
        <n v="89.987692307692299"/>
        <n v="43.596249999999998"/>
        <n v="100.91333333333334"/>
        <n v="124.62"/>
        <n v="123.481875"/>
        <n v="73.512641509433962"/>
        <n v="86.00090909090909"/>
        <n v="135.10257142857142"/>
        <n v="130.16424242424242"/>
        <n v="137.45958333333334"/>
        <n v="69.362857142857152"/>
        <n v="49.770769230769233"/>
        <n v="69.147857142857148"/>
        <n v="83.732222222222219"/>
        <n v="55.961304347826079"/>
        <n v="128.46600000000001"/>
        <n v="131.99222222222224"/>
        <n v="147.71142857142857"/>
        <n v="106.14833333333333"/>
        <n v="111.8240625"/>
        <n v="22.351764705882353"/>
        <n v="132.9"/>
        <n v="61.029999999999994"/>
        <n v="99.350000000000009"/>
        <n v="142.16863636363635"/>
        <n v="106.18350000000001"/>
        <n v="138.69088235294117"/>
        <n v="130.13639999999998"/>
        <n v="21.741052631578945"/>
        <n v="79.03857142857143"/>
        <n v="104.29979166666668"/>
        <n v="54.14065217391304"/>
        <n v="79.265000000000001"/>
        <n v="89.391372549019607"/>
        <n v="79.461818181818188"/>
        <n v="67.528461538461542"/>
        <n v="45.846470588235292"/>
        <n v="65.665909090909096"/>
        <n v="34.881666666666668"/>
        <n v="67.192727272727282"/>
        <n v="117.0923076923077"/>
        <n v="103.89937500000001"/>
        <n v="20.53"/>
        <n v="109.405"/>
        <n v="22.714285714285715"/>
        <n v="69.942173913043476"/>
        <n v="98.957999999999998"/>
        <n v="45.345624999999998"/>
        <n v="111.21303030303031"/>
        <n v="41.184285714285714"/>
        <n v="33.150833333333331"/>
        <n v="122.99882352941177"/>
        <n v="63.537692307692311"/>
        <n v="31.260344827586206"/>
        <n v="134.85"/>
        <n v="65.066206896551734"/>
        <n v="60.520714285714284"/>
        <n v="109.29461538461538"/>
        <n v="57.701052631578946"/>
        <n v="90.811111111111103"/>
        <n v="117.48666666666666"/>
        <n v="39.946538461538459"/>
        <n v="98.232500000000002"/>
        <n v="89.547272727272727"/>
        <n v="76.131666666666675"/>
        <n v="106.97586206896553"/>
        <n v="20.480416666666667"/>
        <n v="31.303333333333331"/>
        <n v="109.2895"/>
        <n v="94.594545454545454"/>
        <n v="97.330357142857139"/>
        <n v="130.33956521739131"/>
        <n v="20.920909090909092"/>
        <n v="56.005714285714284"/>
        <n v="37.856666666666662"/>
        <n v="42.295999999999999"/>
        <n v="98.795000000000002"/>
        <n v="61.963043478260872"/>
        <n v="94.760344827586209"/>
        <n v="52.228571428571435"/>
        <n v="43.925555555555555"/>
        <n v="112.03615384615385"/>
        <n v="126.59884615384615"/>
        <n v="96.635000000000005"/>
        <n v="127.67192307692306"/>
        <n v="34.875999999999998"/>
        <n v="136.83583333333334"/>
        <n v="135.7059090909091"/>
        <n v="61.548888888888897"/>
        <n v="104.7427027027027"/>
        <n v="91.51806451612903"/>
        <n v="26.20967741935484"/>
        <n v="112.98363636363636"/>
        <n v="21.748372093023253"/>
        <n v="76.29069767441861"/>
        <n v="98.519473684210524"/>
        <n v="100.53666666666666"/>
        <n v="47.410666666666664"/>
        <n v="117.77371428571428"/>
        <n v="43.721666666666664"/>
        <n v="53.336666666666666"/>
        <n v="143.56272727272727"/>
        <n v="43.483428571428576"/>
        <n v="40.724166666666662"/>
        <n v="70.417500000000004"/>
        <n v="132.92066666666668"/>
        <n v="21.841052631578947"/>
        <n v="126.19800000000001"/>
        <n v="122.71499999999999"/>
        <n v="123.3387037037037"/>
        <n v="93.023333333333326"/>
        <n v="119.16999999999999"/>
        <n v="23.036315789473683"/>
        <n v="57.357647058823531"/>
        <n v="129.60196078431372"/>
        <n v="39.804339622641514"/>
        <n v="52.169000000000004"/>
        <n v="30.085777777777775"/>
        <n v="21.620243902439022"/>
        <n v="141.43807692307692"/>
        <n v="132.36764705882354"/>
        <n v="114.05888888888889"/>
        <n v="104.59866666666667"/>
        <n v="107.71172413793103"/>
        <n v="78.213846153846148"/>
        <n v="23.808333333333334"/>
        <n v="81.708571428571432"/>
        <n v="90.397954545454553"/>
        <n v="125.21583333333332"/>
        <n v="138.43190476190478"/>
        <n v="102.91900000000001"/>
        <n v="94.467446808510644"/>
        <n v="147.09458333333333"/>
        <n v="127.35000000000001"/>
        <n v="62.89142857142857"/>
        <n v="119.43520833333334"/>
        <n v="22.864666666666668"/>
        <n v="135.56085714285715"/>
        <n v="114.44090909090909"/>
        <n v="80.823125000000005"/>
        <n v="103.58947368421053"/>
        <n v="118.07225000000001"/>
        <n v="103.34615384615384"/>
        <n v="38.128333333333337"/>
        <n v="79.663124999999994"/>
        <n v="22.3095"/>
        <n v="26.918823529411764"/>
        <n v="35.957419354838713"/>
        <n v="143.35666666666668"/>
        <n v="67.612333333333325"/>
        <n v="32.228571428571428"/>
        <n v="40.866666666666667"/>
        <n v="121.25444444444445"/>
        <n v="142.05906976744185"/>
        <n v="139.1525"/>
        <n v="141.77939393939394"/>
        <n v="107.51"/>
        <n v="145.13136363636363"/>
        <n v="107.74352941176471"/>
        <n v="122.5495652173913"/>
        <n v="56.120000000000005"/>
        <n v="89.325999999999993"/>
        <n v="32.558"/>
        <n v="108.66136363636365"/>
        <n v="64.614210526315787"/>
        <n v="103.26641509433962"/>
        <n v="67.424285714285716"/>
        <n v="128.6095"/>
        <n v="63.408095238095235"/>
        <n v="110.57533333333335"/>
        <n v="98.752941176470586"/>
        <n v="138.03533333333334"/>
        <n v="62.123846153846152"/>
        <n v="142.09875"/>
        <n v="29.629811320754719"/>
        <n v="114.01971428571429"/>
        <n v="141.21705882352941"/>
        <n v="83.394999999999996"/>
        <n v="108.85045454545455"/>
        <n v="79.800624999999997"/>
        <n v="28.400714285714287"/>
        <n v="109.904"/>
        <n v="53.057446808510633"/>
        <n v="42.654444444444444"/>
        <n v="95.211250000000007"/>
        <n v="93.068749999999994"/>
        <n v="94.202413793103446"/>
        <n v="126.125"/>
        <n v="119.18285714285715"/>
        <n v="44.591764705882348"/>
        <n v="48.773333333333333"/>
        <n v="132.6225"/>
        <n v="115.60969696969697"/>
        <n v="82.588666666666668"/>
        <n v="99.003043478260878"/>
        <n v="132.04750000000001"/>
        <n v="36.259166666666665"/>
        <n v="57.402777777777779"/>
        <n v="25.837777777777777"/>
        <n v="51.963750000000005"/>
        <n v="61.620909090909095"/>
        <n v="63.884"/>
        <n v="27.312903225806455"/>
        <n v="41.826666666666668"/>
        <n v="134.67615384615385"/>
        <n v="22.683448275862069"/>
        <n v="129.06900000000002"/>
        <n v="50.165294117647058"/>
        <n v="114.32705882352941"/>
        <n v="93.179999999999993"/>
        <n v="149.53699999999998"/>
        <n v="95.886800000000008"/>
        <n v="97.348333333333343"/>
        <n v="125.20340425531916"/>
        <n v="21.921707317073171"/>
        <n v="103.08275862068966"/>
        <n v="52.953999999999994"/>
        <n v="139.68333333333334"/>
        <n v="53.725000000000001"/>
        <n v="123.94181818181818"/>
        <n v="133.96588235294118"/>
        <n v="145.00700000000001"/>
        <n v="128.44142857142859"/>
        <n v="140.03346153846152"/>
        <n v="91.557391304347831"/>
        <n v="138.41562500000001"/>
        <n v="66.374074074074073"/>
        <n v="65.851290322580653"/>
        <n v="96.320833333333326"/>
        <n v="54.85916666666666"/>
        <n v="119.75999999999999"/>
        <n v="146.00481481481481"/>
        <n v="111.41250000000001"/>
        <n v="106.36875000000001"/>
        <n v="46.281874999999999"/>
        <n v="116.88639999999999"/>
        <n v="39.304166666666667"/>
        <n v="48.179411764705883"/>
        <n v="135.99731707317073"/>
        <n v="105.84333333333333"/>
        <n v="99.156428571428577"/>
        <n v="92.280638297872329"/>
        <n v="146.53142857142856"/>
        <n v="112.84333333333332"/>
        <n v="36.795999999999999"/>
        <n v="109.51565217391305"/>
        <n v="105.01785714285714"/>
        <n v="79.574615384615385"/>
        <n v="31.936666666666667"/>
        <n v="24.57"/>
        <n v="90.446666666666658"/>
        <n v="115.44809523809523"/>
        <n v="92.079047619047628"/>
        <n v="30.846785714285716"/>
        <n v="72.225499999999997"/>
        <n v="66.311250000000001"/>
        <n v="108.25937500000001"/>
        <n v="23.600571428571428"/>
        <n v="38.664999999999999"/>
        <n v="73.781333333333336"/>
        <n v="55.860833333333339"/>
        <n v="144.21710526315789"/>
        <n v="74.293333333333337"/>
        <n v="127.52895833333334"/>
        <n v="101.608"/>
        <n v="69.542083333333338"/>
        <n v="44.887499999999996"/>
        <n v="98.968709677419355"/>
        <n v="32.807407407407403"/>
        <n v="21.784166666666668"/>
        <n v="140.58520000000001"/>
        <n v="58.809642857142862"/>
        <n v="118.65166666666666"/>
        <n v="67.537000000000006"/>
        <n v="149.94432432432433"/>
        <n v="52.291999999999994"/>
        <n v="56.228636363636362"/>
        <n v="149.05583333333334"/>
        <n v="142.08391304347825"/>
        <n v="111.85818181818182"/>
        <n v="67.998000000000005"/>
        <n v="20.334137931034483"/>
        <n v="106.03975609756098"/>
        <n v="133.7225"/>
        <n v="121.74805555555557"/>
        <n v="41.187272727272727"/>
        <n v="21.987692307692306"/>
        <n v="102.90181818181819"/>
        <n v="72.838888888888889"/>
        <n v="57.338333333333331"/>
        <n v="99.775499999999994"/>
        <n v="107.35479166666666"/>
        <n v="69.922142857142859"/>
        <n v="116.8955"/>
        <n v="111.9171875"/>
        <n v="85.801999999999992"/>
        <n v="76.519374999999997"/>
        <n v="79.467333333333329"/>
        <n v="118.46558823529412"/>
        <n v="116.62444444444444"/>
        <n v="118.64083333333333"/>
        <n v="28.074516129032258"/>
        <n v="28.496052631578944"/>
        <n v="21.259310344827586"/>
        <n v="94.761923076923068"/>
        <n v="37.32"/>
        <n v="32.012"/>
        <n v="111.4676923076923"/>
        <n v="63.617142857142859"/>
        <n v="64.88"/>
        <n v="149.54999999999998"/>
        <n v="86.023921568627458"/>
        <n v="80.807894736842101"/>
        <n v="88.835624999999993"/>
        <n v="58.059047619047618"/>
        <n v="24.1"/>
        <n v="24.268000000000001"/>
        <n v="72.664081632653065"/>
        <n v="49.417999999999999"/>
        <n v="140.87166666666664"/>
        <n v="55.103571428571435"/>
        <n v="24.288214285714286"/>
        <n v="71.645714285714277"/>
        <n v="116.36041666666667"/>
        <n v="120.60684210526317"/>
        <n v="116.07724137931034"/>
        <n v="26.994090909090911"/>
        <n v="58.189655172413794"/>
        <n v="70.289285714285711"/>
        <n v="133.01488888888889"/>
        <n v="76.905000000000001"/>
        <n v="132.37"/>
        <n v="111.05666666666666"/>
        <n v="111.07622222222223"/>
        <n v="34.218965517241379"/>
        <n v="118.40290909090909"/>
        <n v="22.018947368421053"/>
        <n v="93.183750000000003"/>
        <n v="58.629090909090905"/>
        <n v="95.828571428571436"/>
        <n v="116.46533333333333"/>
        <n v="33.392499999999998"/>
        <n v="28.064848484848483"/>
        <n v="148.4597435897436"/>
        <n v="135.63299999999998"/>
        <n v="126.73"/>
        <n v="66.707647058823525"/>
        <n v="122.69000000000001"/>
        <n v="130.79611111111112"/>
        <n v="66.353333333333339"/>
        <n v="98.091999999999999"/>
        <n v="47.540000000000006"/>
        <n v="101.91294117647058"/>
        <n v="147.46153846153845"/>
        <n v="95.281500000000008"/>
        <n v="60.658888888888889"/>
        <n v="34.027142857142863"/>
        <n v="81.203000000000003"/>
        <n v="149.18375"/>
        <n v="70.033478260869558"/>
        <n v="25.345833333333331"/>
        <n v="61.721818181818186"/>
        <n v="38.001730769230768"/>
        <n v="85.182500000000005"/>
        <n v="42.92166666666666"/>
        <n v="92.913749999999993"/>
        <n v="31.741176470588236"/>
        <n v="67.839687499999997"/>
        <n v="28.639999999999997"/>
        <n v="71.694117647058818"/>
        <n v="89.430256410256419"/>
        <n v="135.19"/>
        <n v="113.54300000000001"/>
        <n v="21.54735294117647"/>
        <n v="132.90799999999999"/>
        <n v="137.13782608695652"/>
        <n v="56.132000000000005"/>
        <n v="148.99799999999999"/>
        <n v="35.789090909090909"/>
        <n v="95.644000000000005"/>
        <n v="142.94"/>
        <n v="62.119230769230768"/>
        <n v="64.63315789473684"/>
        <n v="140.82"/>
        <n v="90.891935483870967"/>
        <n v="117.89857142857143"/>
        <n v="67.817999999999998"/>
        <n v="66.456923076923076"/>
        <n v="75.517647058823528"/>
        <n v="44.232500000000002"/>
        <n v="28.057749999999999"/>
        <n v="122.09133333333332"/>
        <n v="93.018571428571434"/>
        <n v="23.735588235294117"/>
        <n v="113.17307692307692"/>
        <n v="130.01900000000001"/>
        <n v="48.844814814814811"/>
        <n v="106.63935483870968"/>
        <n v="102.8425"/>
        <n v="129.90047619047618"/>
        <n v="102.29375"/>
        <n v="38.001599999999996"/>
        <n v="70.630571428571429"/>
        <n v="98.701428571428565"/>
        <n v="62.894642857142856"/>
        <n v="33.3746875"/>
        <n v="32.024000000000001"/>
        <n v="44.233999999999995"/>
        <n v="117.65933333333334"/>
        <n v="43.32769230769231"/>
        <n v="125.68193548387096"/>
        <n v="49.95315789473684"/>
        <n v="39.468499999999999"/>
        <n v="23.157692307692308"/>
        <n v="116.67538461538462"/>
        <n v="133.85210526315791"/>
        <n v="61.996500000000005"/>
        <n v="69.281666666666666"/>
        <n v="129.37282051282051"/>
        <n v="65.176842105263148"/>
        <n v="70.966250000000002"/>
        <n v="61.505428571428574"/>
        <n v="126.01769230769231"/>
        <n v="63.123333333333335"/>
        <n v="66.103333333333325"/>
        <n v="113.14852941176471"/>
        <n v="86.646000000000001"/>
        <n v="32.911666666666669"/>
        <n v="80.011818181818185"/>
        <n v="126.25777777777778"/>
        <n v="137.22818181818181"/>
        <n v="57.037666666666674"/>
        <n v="48.245714285714293"/>
        <n v="128.23285714285714"/>
        <n v="56.99"/>
        <n v="109.34052631578946"/>
        <n v="22.052857142857142"/>
        <n v="148.21"/>
        <n v="96.121250000000003"/>
        <n v="146.20846153846153"/>
        <n v="108.47954545454546"/>
        <n v="122.91171428571428"/>
        <n v="142.88"/>
        <n v="77.618461538461531"/>
        <n v="132.619"/>
        <n v="51.974166666666669"/>
        <n v="108.15222222222222"/>
        <n v="40.280625000000001"/>
        <n v="135.21904761904761"/>
        <n v="33.744615384615386"/>
        <n v="147.04807692307693"/>
        <n v="88.104500000000002"/>
        <n v="64.504999999999995"/>
        <n v="62.518620689655172"/>
        <n v="46.54032258064516"/>
        <n v="70.681666666666658"/>
        <n v="74.397826086956528"/>
        <n v="87.647727272727266"/>
        <n v="112.47933333333334"/>
        <n v="108.09153846153846"/>
        <n v="123.89714285714285"/>
        <n v="70.217692307692317"/>
        <n v="59.780975609756098"/>
        <n v="90.388571428571439"/>
        <n v="77.332222222222228"/>
        <n v="36.932916666666664"/>
        <n v="149.95250000000001"/>
        <n v="34.42235294117647"/>
        <n v="129.36076923076922"/>
        <n v="130.97529411764705"/>
        <n v="146.9136"/>
        <n v="143.4451724137931"/>
        <n v="132.85040000000001"/>
        <n v="106.89"/>
        <n v="96.712222222222223"/>
        <n v="94.616607142857134"/>
        <n v="96.733076923076922"/>
        <n v="27.584347826086958"/>
        <n v="40.654210526315786"/>
        <n v="27.706"/>
        <n v="97.072187499999998"/>
        <n v="52.349047619047617"/>
        <n v="68.31"/>
        <n v="97.010256410256417"/>
        <n v="51.293076923076917"/>
        <n v="141.5672972972973"/>
        <n v="78.965999999999994"/>
        <n v="39.512407407407409"/>
        <n v="97.945294117647052"/>
        <n v="25.446315789473687"/>
        <n v="105.80076923076923"/>
        <n v="40.214761904761907"/>
        <n v="60.267894736842102"/>
        <n v="25.178750000000001"/>
        <n v="124.11624999999999"/>
        <n v="24.92625"/>
        <n v="127.80666666666667"/>
        <n v="145.90741935483871"/>
        <n v="117.85111111111112"/>
        <n v="133.40028571428573"/>
        <n v="43.88666666666667"/>
        <n v="42.433823529411768"/>
        <n v="99.448125000000005"/>
        <n v="119.1019512195122"/>
        <n v="61.31"/>
        <n v="115.16733333333333"/>
        <n v="26.57658536585366"/>
        <n v="75.820000000000007"/>
        <n v="41.312352941176471"/>
        <n v="34.661999999999999"/>
        <n v="126.50233333333334"/>
        <n v="74.180869565217392"/>
        <n v="55.911875000000002"/>
        <n v="21.02"/>
        <n v="67.381212121212116"/>
        <n v="74.751333333333335"/>
        <n v="99.118799999999993"/>
        <n v="118.01461538461538"/>
        <n v="99.041538461538465"/>
        <n v="54.697692307692314"/>
        <n v="61.857333333333337"/>
        <n v="95.025806451612908"/>
        <n v="71.363076923076932"/>
        <n v="66.203076923076921"/>
        <n v="70.420588235294119"/>
        <n v="115.6584210526316"/>
        <n v="121.55444444444444"/>
        <n v="113.64363636363636"/>
        <n v="35.378"/>
        <n v="82.268235294117645"/>
        <n v="115.23380952380951"/>
        <n v="80.086666666666659"/>
        <n v="138.4"/>
        <n v="52.115714285714283"/>
        <n v="137.04020408163265"/>
        <n v="136.50894736842105"/>
        <n v="37.227222222222224"/>
        <n v="44.852187499999999"/>
        <n v="77.680263157894728"/>
        <n v="149.72624999999999"/>
        <n v="47.362142857142864"/>
        <n v="66.396874999999994"/>
        <n v="149.18705882352941"/>
        <n v="61.373611111111103"/>
        <n v="39.548181818181817"/>
        <n v="26.498000000000001"/>
        <n v="53.081428571428567"/>
        <n v="108.01600000000001"/>
        <n v="33.020571428571429"/>
        <n v="148.48142857142855"/>
        <n v="129.24714285714285"/>
        <n v="135.96107142857142"/>
        <n v="116.77846153846153"/>
        <n v="148.11083333333332"/>
        <n v="48.695"/>
        <n v="83.173437500000006"/>
        <n v="137.26363636363638"/>
        <n v="131.41"/>
        <n v="57.00764705882353"/>
        <n v="92.862631578947372"/>
        <n v="69.457142857142856"/>
        <n v="62.939259259259252"/>
        <n v="46.763999999999996"/>
        <n v="84.507499999999993"/>
        <n v="67.297499999999999"/>
        <n v="93.454062500000006"/>
        <n v="81.963333333333324"/>
        <n v="21.230333333333331"/>
        <n v="28.375333333333334"/>
        <n v="143.28750000000002"/>
        <n v="110.12789473684209"/>
        <n v="111.89275862068965"/>
        <n v="88.729473684210518"/>
        <n v="50.103214285714287"/>
        <n v="45.565652173913044"/>
        <n v="71.001874999999998"/>
        <n v="63.93928571428571"/>
        <n v="143.47049999999999"/>
        <n v="29.356666666666666"/>
        <n v="124.04739130434783"/>
        <n v="46.932857142857138"/>
        <n v="53.707499999999996"/>
        <n v="135.92333333333332"/>
        <n v="70.841923076923081"/>
        <n v="54.082727272727269"/>
        <n v="29.463750000000001"/>
        <n v="64.947000000000003"/>
        <n v="134.155"/>
        <n v="98.338750000000005"/>
        <n v="139.36416666666665"/>
        <n v="97.926315789473676"/>
        <n v="34.351290322580645"/>
        <n v="33.594999999999999"/>
        <n v="58.615250000000003"/>
        <n v="95.09571428571428"/>
        <n v="82.375"/>
        <n v="130.97076923076924"/>
        <n v="147.6690909090909"/>
        <n v="136.26317073170731"/>
        <n v="70.232666666666674"/>
        <n v="46.666249999999998"/>
        <n v="147.97818181818181"/>
        <n v="97.94"/>
        <n v="87.518888888888881"/>
        <n v="40.955454545454543"/>
        <n v="68.899500000000003"/>
        <n v="96.617916666666659"/>
        <n v="140.2511111111111"/>
        <n v="148.31636363636363"/>
        <n v="144.58483870967743"/>
        <n v="77.905000000000001"/>
        <n v="57.875833333333333"/>
        <n v="125.12"/>
        <n v="42.713749999999997"/>
        <n v="102.61199999999999"/>
        <n v="92.014166666666668"/>
        <n v="34.351052631578945"/>
        <n v="70.62"/>
        <n v="92.402000000000001"/>
        <n v="102.40333333333334"/>
        <n v="106.922"/>
        <n v="22.606249999999999"/>
        <n v="74.091379310344834"/>
        <n v="35.766000000000005"/>
        <n v="82.374285714285719"/>
        <n v="46.18"/>
        <n v="97.134285714285724"/>
        <n v="53.699512195121947"/>
        <n v="135.17689655172416"/>
        <n v="133.29176470588234"/>
        <n v="40.115833333333335"/>
        <n v="37.75925925925926"/>
        <n v="21.740370370370371"/>
        <n v="127.47035714285714"/>
        <n v="40.887575757575753"/>
        <n v="68.096428571428575"/>
        <n v="28.453636363636363"/>
        <n v="47.528571428571425"/>
        <n v="130.06777777777776"/>
        <n v="78.53"/>
        <n v="38.317777777777778"/>
        <n v="126.72214285714286"/>
        <n v="147.61733333333333"/>
        <n v="128.45611111111111"/>
        <n v="35.68181818181818"/>
        <n v="96.837931034482764"/>
        <n v="39.471960784313723"/>
        <n v="94.832307692307694"/>
        <n v="97.089473684210532"/>
        <n v="33.431666666666665"/>
        <n v="47.444761904761904"/>
        <n v="137.19766666666666"/>
        <n v="73.868636363636355"/>
        <n v="109.49882352941177"/>
        <n v="138.72243243243241"/>
        <n v="134.78653061224489"/>
        <n v="62.842857142857142"/>
        <n v="77.625333333333344"/>
        <n v="66.5625"/>
        <n v="27.92"/>
        <n v="82.575625000000002"/>
        <n v="94.020961538461535"/>
        <n v="123.92699999999999"/>
        <n v="148.73034482758621"/>
        <n v="123.08666666666666"/>
        <n v="126.90294117647058"/>
        <n v="53.305454545454545"/>
        <n v="127.13"/>
        <n v="34.873157894736842"/>
        <n v="131.87291666666667"/>
        <n v="137.91857142857143"/>
        <n v="105.128"/>
        <n v="148.61529411764707"/>
        <n v="125.08444444444444"/>
        <n v="76.026129032258069"/>
        <n v="76.979333333333344"/>
        <n v="22.608800000000002"/>
        <n v="96.625"/>
        <n v="126.6202564102564"/>
        <n v="54.757500000000007"/>
        <n v="48.111428571428569"/>
        <n v="147.35833333333332"/>
        <n v="139.9442105263158"/>
        <n v="113.62285714285714"/>
        <n v="119.64444444444445"/>
        <n v="36.754883720930231"/>
        <n v="145.44749999999999"/>
        <n v="48.559999999999995"/>
        <n v="105.35555555555555"/>
        <n v="43.815333333333335"/>
        <n v="120.32692307692308"/>
        <n v="55.606666666666662"/>
        <n v="84.304999999999993"/>
        <n v="36.861071428571428"/>
        <n v="136.69499999999999"/>
        <n v="25.817142857142859"/>
        <n v="42.817777777777778"/>
        <n v="36.564090909090908"/>
        <n v="119.232"/>
        <n v="83.75"/>
        <n v="82.441176470588232"/>
        <n v="135.05571428571429"/>
        <n v="119.98272727272727"/>
        <n v="109.86153846153846"/>
        <n v="65.921176470588236"/>
        <n v="125.24029411764707"/>
        <n v="102.41615384615385"/>
        <n v="59.211999999999996"/>
        <n v="86.385625000000005"/>
        <n v="148.38400000000001"/>
        <n v="146.648"/>
        <n v="128.16952380952381"/>
        <n v="102.95733333333332"/>
        <n v="129.89000000000001"/>
        <n v="120.62930232558141"/>
        <n v="141.00170212765957"/>
        <n v="35.60857142857143"/>
        <n v="75.591621621621613"/>
        <n v="97.17"/>
        <n v="99.158421052631581"/>
        <n v="139.79625000000001"/>
        <n v="110.89476190476191"/>
        <n v="78.481999999999999"/>
        <n v="84.907777777777767"/>
        <n v="93.462916666666672"/>
        <n v="36.518181818181816"/>
        <n v="100.048"/>
        <n v="55.223333333333329"/>
        <n v="33.974166666666669"/>
        <n v="147.04923076923077"/>
        <n v="52.323636363636361"/>
        <n v="124.08285714285715"/>
        <n v="145.60793103448276"/>
        <n v="97.591842105263154"/>
        <n v="61.96"/>
        <n v="44.651538461538465"/>
        <n v="92.145185185185184"/>
        <n v="102.01933333333334"/>
        <n v="116.74703703703705"/>
        <n v="140.66222222222223"/>
        <n v="123.53444444444443"/>
        <n v="95.807999999999993"/>
        <n v="133.87846153846155"/>
        <n v="29.164444444444445"/>
        <n v="122.024"/>
        <n v="134.88918367346938"/>
        <n v="135.286"/>
        <n v="28.862666666666666"/>
        <n v="35.641111111111108"/>
        <n v="71.200740740740741"/>
        <n v="66.311999999999998"/>
        <n v="78.40428571428572"/>
        <n v="34.975625000000001"/>
        <n v="34.610645161290321"/>
        <n v="74.207499999999996"/>
        <n v="30.123571428571431"/>
        <n v="113.076875"/>
        <n v="137.369"/>
        <n v="99.005789473684203"/>
        <n v="26.5364"/>
        <n v="64.332857142857137"/>
        <n v="93.369459459459463"/>
        <n v="141.56219512195122"/>
        <n v="50.210714285714289"/>
        <n v="125.39"/>
        <n v="119.373125"/>
        <n v="71.865416666666661"/>
        <n v="106.06678571428571"/>
        <n v="76.308181818181822"/>
        <n v="118.848"/>
        <n v="108.68103448275862"/>
        <n v="115.16478260869565"/>
        <n v="47.445"/>
        <n v="145.0821875"/>
        <n v="64.49944444444445"/>
        <n v="69.717872340425529"/>
        <n v="129.37869565217392"/>
        <n v="59.186"/>
        <n v="141.34478260869565"/>
        <n v="34.325333333333333"/>
        <n v="25.271428571428572"/>
        <n v="62.312222222222218"/>
        <n v="50.997058823529414"/>
        <n v="21.333809523809524"/>
        <n v="52.468571428571423"/>
        <n v="49.961020408163272"/>
        <n v="53.22"/>
        <n v="82.77820512820513"/>
        <n v="33.142222222222216"/>
        <n v="139.92911764705883"/>
        <n v="122.53666666666666"/>
        <n v="74.574807692307687"/>
        <n v="149.78615384615384"/>
        <n v="81.702894736842111"/>
        <n v="74.569800000000001"/>
        <n v="84.882500000000007"/>
        <n v="108.855"/>
        <n v="106.62588235294118"/>
        <n v="115.47276595744681"/>
        <n v="29.284210526315789"/>
        <n v="63.716250000000002"/>
        <n v="118.58923076923078"/>
        <n v="39.868124999999999"/>
        <n v="79.587142857142865"/>
        <n v="45.804444444444442"/>
        <n v="100.877"/>
        <n v="118.36"/>
        <n v="103.5668"/>
        <n v="108.4725"/>
        <n v="112.21727272727274"/>
        <n v="58.771041666666669"/>
        <n v="65.798000000000002"/>
        <n v="101.29625"/>
        <n v="126.81321428571428"/>
        <n v="75.037692307692296"/>
        <n v="131.61941176470589"/>
        <n v="62.18090909090909"/>
        <n v="110.21454545454544"/>
        <n v="110.08333333333333"/>
      </sharedItems>
    </cacheField>
  </cacheFields>
  <extLst>
    <ext xmlns:x14="http://schemas.microsoft.com/office/spreadsheetml/2009/9/main" uri="{725AE2AE-9491-48be-B2B4-4EB974FC3084}">
      <x14:pivotCacheDefinition pivotCacheId="129217171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 Glinn" refreshedDate="45904.537662615738" createdVersion="8" refreshedVersion="8" minRefreshableVersion="3" recordCount="976" xr:uid="{AE0502BC-204D-4306-8847-B831BF036522}">
  <cacheSource type="worksheet">
    <worksheetSource ref="A1:K977" sheet="In_Depth_Analysis_DataS"/>
  </cacheSource>
  <cacheFields count="13">
    <cacheField name="Date" numFmtId="14">
      <sharedItems containsSemiMixedTypes="0" containsNonDate="0" containsDate="1" containsString="0" minDate="2024-01-01T00:00:00" maxDate="2024-09-01T00:00:00" count="244">
        <d v="2024-01-01T00:00:00"/>
        <d v="2024-01-02T00:00:00"/>
        <d v="2024-01-03T00:00:00"/>
        <d v="2024-01-04T00:00:00"/>
        <d v="2024-01-05T00:00:00"/>
        <d v="2024-01-06T00:00:00"/>
        <d v="2024-01-07T00:00:00"/>
        <d v="2024-01-08T00:00:00"/>
        <d v="2024-01-09T00:00:00"/>
        <d v="2024-01-10T00:00:00"/>
        <d v="2024-01-11T00:00:00"/>
        <d v="2024-01-12T00:00:00"/>
        <d v="2024-01-13T00:00:00"/>
        <d v="2024-01-14T00:00:00"/>
        <d v="2024-01-15T00:00:00"/>
        <d v="2024-01-16T00:00:00"/>
        <d v="2024-01-17T00:00:00"/>
        <d v="2024-01-18T00:00:00"/>
        <d v="2024-01-19T00:00:00"/>
        <d v="2024-01-20T00:00:00"/>
        <d v="2024-01-21T00:00:00"/>
        <d v="2024-01-22T00:00:00"/>
        <d v="2024-01-23T00:00:00"/>
        <d v="2024-01-24T00:00:00"/>
        <d v="2024-01-25T00:00:00"/>
        <d v="2024-01-26T00:00:00"/>
        <d v="2024-01-27T00:00:00"/>
        <d v="2024-01-28T00:00:00"/>
        <d v="2024-01-29T00:00:00"/>
        <d v="2024-01-30T00:00:00"/>
        <d v="2024-01-31T00:00:00"/>
        <d v="2024-02-01T00:00:00"/>
        <d v="2024-02-02T00:00:00"/>
        <d v="2024-02-03T00:00:00"/>
        <d v="2024-02-04T00:00:00"/>
        <d v="2024-02-05T00:00:00"/>
        <d v="2024-02-06T00:00:00"/>
        <d v="2024-02-07T00:00:00"/>
        <d v="2024-02-08T00:00:00"/>
        <d v="2024-02-09T00:00:00"/>
        <d v="2024-02-10T00:00:00"/>
        <d v="2024-02-11T00:00:00"/>
        <d v="2024-02-12T00:00:00"/>
        <d v="2024-02-13T00:00:00"/>
        <d v="2024-02-14T00:00:00"/>
        <d v="2024-02-15T00:00:00"/>
        <d v="2024-02-16T00:00:00"/>
        <d v="2024-02-17T00:00:00"/>
        <d v="2024-02-18T00:00:00"/>
        <d v="2024-02-19T00:00:00"/>
        <d v="2024-02-20T00:00:00"/>
        <d v="2024-02-21T00:00:00"/>
        <d v="2024-02-22T00:00:00"/>
        <d v="2024-02-23T00:00:00"/>
        <d v="2024-02-24T00:00:00"/>
        <d v="2024-02-25T00:00:00"/>
        <d v="2024-02-26T00:00:00"/>
        <d v="2024-02-27T00:00:00"/>
        <d v="2024-02-28T00:00:00"/>
        <d v="2024-02-29T00:00:00"/>
        <d v="2024-03-01T00:00:00"/>
        <d v="2024-03-02T00:00:00"/>
        <d v="2024-03-03T00:00:00"/>
        <d v="2024-03-04T00:00:00"/>
        <d v="2024-03-05T00:00:00"/>
        <d v="2024-03-06T00:00:00"/>
        <d v="2024-03-07T00:00:00"/>
        <d v="2024-03-08T00:00:00"/>
        <d v="2024-03-09T00:00:00"/>
        <d v="2024-03-10T00:00:00"/>
        <d v="2024-03-11T00:00:00"/>
        <d v="2024-03-12T00:00:00"/>
        <d v="2024-03-13T00:00:00"/>
        <d v="2024-03-14T00:00:00"/>
        <d v="2024-03-15T00:00:00"/>
        <d v="2024-03-16T00:00:00"/>
        <d v="2024-03-17T00:00:00"/>
        <d v="2024-03-18T00:00:00"/>
        <d v="2024-03-19T00:00:00"/>
        <d v="2024-03-20T00:00:00"/>
        <d v="2024-03-21T00:00:00"/>
        <d v="2024-03-22T00:00:00"/>
        <d v="2024-03-23T00:00:00"/>
        <d v="2024-03-24T00:00:00"/>
        <d v="2024-03-25T00:00:00"/>
        <d v="2024-03-26T00:00:00"/>
        <d v="2024-03-27T00:00:00"/>
        <d v="2024-03-28T00:00:00"/>
        <d v="2024-03-29T00:00:00"/>
        <d v="2024-03-30T00:00:00"/>
        <d v="2024-03-31T00:00:00"/>
        <d v="2024-04-01T00:00:00"/>
        <d v="2024-04-02T00:00:00"/>
        <d v="2024-04-03T00:00:00"/>
        <d v="2024-04-04T00:00:00"/>
        <d v="2024-04-05T00:00:00"/>
        <d v="2024-04-06T00:00:00"/>
        <d v="2024-04-07T00:00:00"/>
        <d v="2024-04-08T00:00:00"/>
        <d v="2024-04-09T00:00:00"/>
        <d v="2024-04-10T00:00:00"/>
        <d v="2024-04-11T00:00:00"/>
        <d v="2024-04-12T00:00:00"/>
        <d v="2024-04-13T00:00:00"/>
        <d v="2024-04-14T00:00:00"/>
        <d v="2024-04-15T00:00:00"/>
        <d v="2024-04-16T00:00:00"/>
        <d v="2024-04-17T00:00:00"/>
        <d v="2024-04-18T00:00:00"/>
        <d v="2024-04-19T00:00:00"/>
        <d v="2024-04-20T00:00:00"/>
        <d v="2024-04-21T00:00:00"/>
        <d v="2024-04-22T00:00:00"/>
        <d v="2024-04-23T00:00:00"/>
        <d v="2024-04-24T00:00:00"/>
        <d v="2024-04-25T00:00:00"/>
        <d v="2024-04-26T00:00:00"/>
        <d v="2024-04-27T00:00:00"/>
        <d v="2024-04-28T00:00:00"/>
        <d v="2024-04-29T00:00:00"/>
        <d v="2024-04-30T00:00:00"/>
        <d v="2024-05-01T00:00:00"/>
        <d v="2024-05-02T00:00:00"/>
        <d v="2024-05-03T00:00:00"/>
        <d v="2024-05-04T00:00:00"/>
        <d v="2024-05-05T00:00:00"/>
        <d v="2024-05-06T00:00:00"/>
        <d v="2024-05-07T00:00:00"/>
        <d v="2024-05-08T00:00:00"/>
        <d v="2024-05-09T00:00:00"/>
        <d v="2024-05-10T00:00:00"/>
        <d v="2024-05-11T00:00:00"/>
        <d v="2024-05-12T00:00:00"/>
        <d v="2024-05-13T00:00:00"/>
        <d v="2024-05-14T00:00:00"/>
        <d v="2024-05-15T00:00:00"/>
        <d v="2024-05-16T00:00:00"/>
        <d v="2024-05-17T00:00:00"/>
        <d v="2024-05-18T00:00:00"/>
        <d v="2024-05-19T00:00:00"/>
        <d v="2024-05-20T00:00:00"/>
        <d v="2024-05-21T00:00:00"/>
        <d v="2024-05-22T00:00:00"/>
        <d v="2024-05-23T00:00:00"/>
        <d v="2024-05-24T00:00:00"/>
        <d v="2024-05-25T00:00:00"/>
        <d v="2024-05-26T00:00:00"/>
        <d v="2024-05-27T00:00:00"/>
        <d v="2024-05-28T00:00:00"/>
        <d v="2024-05-29T00:00:00"/>
        <d v="2024-05-30T00:00:00"/>
        <d v="2024-05-31T00:00:00"/>
        <d v="2024-06-01T00:00:00"/>
        <d v="2024-06-02T00:00:00"/>
        <d v="2024-06-03T00:00:00"/>
        <d v="2024-06-04T00:00:00"/>
        <d v="2024-06-05T00:00:00"/>
        <d v="2024-06-06T00:00:00"/>
        <d v="2024-06-07T00:00:00"/>
        <d v="2024-06-08T00:00:00"/>
        <d v="2024-06-09T00:00:00"/>
        <d v="2024-06-10T00:00:00"/>
        <d v="2024-06-11T00:00:00"/>
        <d v="2024-06-12T00:00:00"/>
        <d v="2024-06-13T00:00:00"/>
        <d v="2024-06-14T00:00:00"/>
        <d v="2024-06-15T00:00:00"/>
        <d v="2024-06-16T00:00:00"/>
        <d v="2024-06-17T00:00:00"/>
        <d v="2024-06-18T00:00:00"/>
        <d v="2024-06-19T00:00:00"/>
        <d v="2024-06-20T00:00:00"/>
        <d v="2024-06-21T00:00:00"/>
        <d v="2024-06-22T00:00:00"/>
        <d v="2024-06-23T00:00:00"/>
        <d v="2024-06-24T00:00:00"/>
        <d v="2024-06-25T00:00:00"/>
        <d v="2024-06-26T00:00:00"/>
        <d v="2024-06-27T00:00:00"/>
        <d v="2024-06-28T00:00:00"/>
        <d v="2024-06-29T00:00:00"/>
        <d v="2024-06-30T00:00:00"/>
        <d v="2024-07-01T00:00:00"/>
        <d v="2024-07-02T00:00:00"/>
        <d v="2024-07-03T00:00:00"/>
        <d v="2024-07-04T00:00:00"/>
        <d v="2024-07-05T00:00:00"/>
        <d v="2024-07-06T00:00:00"/>
        <d v="2024-07-07T00:00:00"/>
        <d v="2024-07-08T00:00:00"/>
        <d v="2024-07-09T00:00:00"/>
        <d v="2024-07-10T00:00:00"/>
        <d v="2024-07-11T00:00:00"/>
        <d v="2024-07-12T00:00:00"/>
        <d v="2024-07-13T00:00:00"/>
        <d v="2024-07-14T00:00:00"/>
        <d v="2024-07-15T00:00:00"/>
        <d v="2024-07-16T00:00:00"/>
        <d v="2024-07-17T00:00:00"/>
        <d v="2024-07-18T00:00:00"/>
        <d v="2024-07-19T00:00:00"/>
        <d v="2024-07-20T00:00:00"/>
        <d v="2024-07-21T00:00:00"/>
        <d v="2024-07-22T00:00:00"/>
        <d v="2024-07-23T00:00:00"/>
        <d v="2024-07-24T00:00:00"/>
        <d v="2024-07-25T00:00:00"/>
        <d v="2024-07-26T00:00:00"/>
        <d v="2024-07-27T00:00:00"/>
        <d v="2024-07-28T00:00:00"/>
        <d v="2024-07-29T00:00:00"/>
        <d v="2024-07-30T00:00:00"/>
        <d v="2024-07-31T00:00:00"/>
        <d v="2024-08-01T00:00:00"/>
        <d v="2024-08-02T00:00:00"/>
        <d v="2024-08-03T00:00:00"/>
        <d v="2024-08-04T00:00:00"/>
        <d v="2024-08-05T00:00:00"/>
        <d v="2024-08-06T00:00:00"/>
        <d v="2024-08-07T00:00:00"/>
        <d v="2024-08-08T00:00:00"/>
        <d v="2024-08-09T00:00:00"/>
        <d v="2024-08-10T00:00:00"/>
        <d v="2024-08-11T00:00:00"/>
        <d v="2024-08-12T00:00:00"/>
        <d v="2024-08-13T00:00:00"/>
        <d v="2024-08-14T00:00:00"/>
        <d v="2024-08-15T00:00:00"/>
        <d v="2024-08-16T00:00:00"/>
        <d v="2024-08-17T00:00:00"/>
        <d v="2024-08-18T00:00:00"/>
        <d v="2024-08-19T00:00:00"/>
        <d v="2024-08-20T00:00:00"/>
        <d v="2024-08-21T00:00:00"/>
        <d v="2024-08-22T00:00:00"/>
        <d v="2024-08-23T00:00:00"/>
        <d v="2024-08-24T00:00:00"/>
        <d v="2024-08-25T00:00:00"/>
        <d v="2024-08-26T00:00:00"/>
        <d v="2024-08-27T00:00:00"/>
        <d v="2024-08-28T00:00:00"/>
        <d v="2024-08-29T00:00:00"/>
        <d v="2024-08-30T00:00:00"/>
        <d v="2024-08-31T00:00:00"/>
      </sharedItems>
      <fieldGroup par="12"/>
    </cacheField>
    <cacheField name="Day" numFmtId="14">
      <sharedItems count="7">
        <s v="Mon"/>
        <s v="Tue"/>
        <s v="Wed"/>
        <s v="Thu"/>
        <s v="Fri"/>
        <s v="Sat"/>
        <s v="Sun"/>
      </sharedItems>
    </cacheField>
    <cacheField name="Source" numFmtId="0">
      <sharedItems count="4">
        <s v="Organic"/>
        <s v="Paid Ads"/>
        <s v="Social Media"/>
        <s v="Referral"/>
      </sharedItems>
    </cacheField>
    <cacheField name="Source Number" numFmtId="0">
      <sharedItems containsSemiMixedTypes="0" containsString="0" containsNumber="1" containsInteger="1" minValue="1" maxValue="4"/>
    </cacheField>
    <cacheField name="Day Number" numFmtId="1">
      <sharedItems containsSemiMixedTypes="0" containsString="0" containsNumber="1" containsInteger="1" minValue="1" maxValue="7"/>
    </cacheField>
    <cacheField name="Visits" numFmtId="0">
      <sharedItems containsSemiMixedTypes="0" containsString="0" containsNumber="1" containsInteger="1" minValue="101" maxValue="2498"/>
    </cacheField>
    <cacheField name="Conversions" numFmtId="0">
      <sharedItems containsSemiMixedTypes="0" containsString="0" containsNumber="1" containsInteger="1" minValue="3" maxValue="56"/>
    </cacheField>
    <cacheField name="Conversion Rate" numFmtId="164">
      <sharedItems containsSemiMixedTypes="0" containsString="0" containsNumber="1" minValue="4.3383947939262474E-3" maxValue="5.946601941747573E-2"/>
    </cacheField>
    <cacheField name="Rev by Visit" numFmtId="2">
      <sharedItems containsSemiMixedTypes="0" containsString="0" containsNumber="1" minValue="0.12623697202413603" maxValue="8.5249747899159658"/>
    </cacheField>
    <cacheField name="Rev Per Conv" numFmtId="44">
      <sharedItems containsSemiMixedTypes="0" containsString="0" containsNumber="1" minValue="20.150400000000001" maxValue="149.95250000000001"/>
    </cacheField>
    <cacheField name="Revenue" numFmtId="44">
      <sharedItems containsSemiMixedTypes="0" containsString="0" containsNumber="1" minValue="88.07" maxValue="7884.26"/>
    </cacheField>
    <cacheField name="Days (Date)" numFmtId="0" databaseField="0">
      <fieldGroup base="0">
        <rangePr groupBy="days" startDate="2024-01-01T00:00:00" endDate="2024-09-01T00:00:00"/>
        <groupItems count="368">
          <s v="&lt;1/1/2024"/>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9/1/2024"/>
        </groupItems>
      </fieldGroup>
    </cacheField>
    <cacheField name="Months (Date)" numFmtId="0" databaseField="0">
      <fieldGroup base="0">
        <rangePr groupBy="months" startDate="2024-01-01T00:00:00" endDate="2024-09-01T00:00:00"/>
        <groupItems count="14">
          <s v="&lt;1/1/2024"/>
          <s v="Jan"/>
          <s v="Feb"/>
          <s v="Mar"/>
          <s v="Apr"/>
          <s v="May"/>
          <s v="Jun"/>
          <s v="Jul"/>
          <s v="Aug"/>
          <s v="Sep"/>
          <s v="Oct"/>
          <s v="Nov"/>
          <s v="Dec"/>
          <s v="&gt;9/1/2024"/>
        </groupItems>
      </fieldGroup>
    </cacheField>
  </cacheFields>
  <extLst>
    <ext xmlns:x14="http://schemas.microsoft.com/office/spreadsheetml/2009/9/main" uri="{725AE2AE-9491-48be-B2B4-4EB974FC3084}">
      <x14:pivotCacheDefinition pivotCacheId="67258935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d v="2024-01-01T00:00:00"/>
    <x v="0"/>
    <x v="0"/>
    <n v="728"/>
    <x v="0"/>
    <x v="0"/>
    <x v="0"/>
    <x v="0"/>
    <x v="0"/>
  </r>
  <r>
    <d v="2024-01-01T00:00:00"/>
    <x v="0"/>
    <x v="1"/>
    <n v="2363"/>
    <x v="1"/>
    <x v="1"/>
    <x v="1"/>
    <x v="1"/>
    <x v="1"/>
  </r>
  <r>
    <d v="2024-01-01T00:00:00"/>
    <x v="0"/>
    <x v="2"/>
    <n v="276"/>
    <x v="2"/>
    <x v="2"/>
    <x v="2"/>
    <x v="2"/>
    <x v="2"/>
  </r>
  <r>
    <d v="2024-01-01T00:00:00"/>
    <x v="0"/>
    <x v="3"/>
    <n v="904"/>
    <x v="3"/>
    <x v="3"/>
    <x v="3"/>
    <x v="3"/>
    <x v="3"/>
  </r>
  <r>
    <d v="2024-01-02T00:00:00"/>
    <x v="1"/>
    <x v="0"/>
    <n v="253"/>
    <x v="1"/>
    <x v="4"/>
    <x v="4"/>
    <x v="4"/>
    <x v="4"/>
  </r>
  <r>
    <d v="2024-01-02T00:00:00"/>
    <x v="1"/>
    <x v="1"/>
    <n v="2064"/>
    <x v="4"/>
    <x v="5"/>
    <x v="5"/>
    <x v="5"/>
    <x v="5"/>
  </r>
  <r>
    <d v="2024-01-02T00:00:00"/>
    <x v="1"/>
    <x v="2"/>
    <n v="126"/>
    <x v="5"/>
    <x v="6"/>
    <x v="6"/>
    <x v="6"/>
    <x v="6"/>
  </r>
  <r>
    <d v="2024-01-02T00:00:00"/>
    <x v="1"/>
    <x v="3"/>
    <n v="546"/>
    <x v="6"/>
    <x v="7"/>
    <x v="7"/>
    <x v="7"/>
    <x v="7"/>
  </r>
  <r>
    <d v="2024-01-03T00:00:00"/>
    <x v="2"/>
    <x v="0"/>
    <n v="585"/>
    <x v="7"/>
    <x v="8"/>
    <x v="8"/>
    <x v="8"/>
    <x v="8"/>
  </r>
  <r>
    <d v="2024-01-03T00:00:00"/>
    <x v="2"/>
    <x v="1"/>
    <n v="1804"/>
    <x v="8"/>
    <x v="9"/>
    <x v="9"/>
    <x v="9"/>
    <x v="9"/>
  </r>
  <r>
    <d v="2024-01-03T00:00:00"/>
    <x v="2"/>
    <x v="2"/>
    <n v="610"/>
    <x v="9"/>
    <x v="10"/>
    <x v="10"/>
    <x v="10"/>
    <x v="10"/>
  </r>
  <r>
    <d v="2024-01-03T00:00:00"/>
    <x v="2"/>
    <x v="3"/>
    <n v="400"/>
    <x v="10"/>
    <x v="11"/>
    <x v="11"/>
    <x v="11"/>
    <x v="11"/>
  </r>
  <r>
    <d v="2024-01-04T00:00:00"/>
    <x v="3"/>
    <x v="0"/>
    <n v="619"/>
    <x v="11"/>
    <x v="12"/>
    <x v="12"/>
    <x v="12"/>
    <x v="12"/>
  </r>
  <r>
    <d v="2024-01-04T00:00:00"/>
    <x v="3"/>
    <x v="1"/>
    <n v="1059"/>
    <x v="12"/>
    <x v="13"/>
    <x v="13"/>
    <x v="13"/>
    <x v="13"/>
  </r>
  <r>
    <d v="2024-01-04T00:00:00"/>
    <x v="3"/>
    <x v="2"/>
    <n v="506"/>
    <x v="13"/>
    <x v="14"/>
    <x v="14"/>
    <x v="14"/>
    <x v="14"/>
  </r>
  <r>
    <d v="2024-01-04T00:00:00"/>
    <x v="3"/>
    <x v="3"/>
    <n v="797"/>
    <x v="14"/>
    <x v="15"/>
    <x v="15"/>
    <x v="15"/>
    <x v="15"/>
  </r>
  <r>
    <d v="2024-01-05T00:00:00"/>
    <x v="4"/>
    <x v="0"/>
    <n v="153"/>
    <x v="15"/>
    <x v="16"/>
    <x v="16"/>
    <x v="16"/>
    <x v="16"/>
  </r>
  <r>
    <d v="2024-01-05T00:00:00"/>
    <x v="4"/>
    <x v="1"/>
    <n v="2359"/>
    <x v="16"/>
    <x v="17"/>
    <x v="17"/>
    <x v="17"/>
    <x v="17"/>
  </r>
  <r>
    <d v="2024-01-05T00:00:00"/>
    <x v="4"/>
    <x v="2"/>
    <n v="320"/>
    <x v="10"/>
    <x v="18"/>
    <x v="18"/>
    <x v="18"/>
    <x v="18"/>
  </r>
  <r>
    <d v="2024-01-05T00:00:00"/>
    <x v="4"/>
    <x v="3"/>
    <n v="925"/>
    <x v="17"/>
    <x v="19"/>
    <x v="19"/>
    <x v="19"/>
    <x v="19"/>
  </r>
  <r>
    <d v="2024-01-06T00:00:00"/>
    <x v="5"/>
    <x v="0"/>
    <n v="796"/>
    <x v="18"/>
    <x v="20"/>
    <x v="20"/>
    <x v="20"/>
    <x v="20"/>
  </r>
  <r>
    <d v="2024-01-06T00:00:00"/>
    <x v="5"/>
    <x v="1"/>
    <n v="1685"/>
    <x v="6"/>
    <x v="21"/>
    <x v="21"/>
    <x v="21"/>
    <x v="21"/>
  </r>
  <r>
    <d v="2024-01-06T00:00:00"/>
    <x v="5"/>
    <x v="2"/>
    <n v="308"/>
    <x v="10"/>
    <x v="22"/>
    <x v="22"/>
    <x v="22"/>
    <x v="22"/>
  </r>
  <r>
    <d v="2024-01-06T00:00:00"/>
    <x v="5"/>
    <x v="3"/>
    <n v="380"/>
    <x v="2"/>
    <x v="23"/>
    <x v="23"/>
    <x v="23"/>
    <x v="23"/>
  </r>
  <r>
    <d v="2024-01-07T00:00:00"/>
    <x v="6"/>
    <x v="0"/>
    <n v="465"/>
    <x v="12"/>
    <x v="24"/>
    <x v="24"/>
    <x v="24"/>
    <x v="24"/>
  </r>
  <r>
    <d v="2024-01-07T00:00:00"/>
    <x v="6"/>
    <x v="1"/>
    <n v="1926"/>
    <x v="2"/>
    <x v="25"/>
    <x v="25"/>
    <x v="25"/>
    <x v="25"/>
  </r>
  <r>
    <d v="2024-01-07T00:00:00"/>
    <x v="6"/>
    <x v="2"/>
    <n v="827"/>
    <x v="13"/>
    <x v="26"/>
    <x v="26"/>
    <x v="26"/>
    <x v="26"/>
  </r>
  <r>
    <d v="2024-01-07T00:00:00"/>
    <x v="6"/>
    <x v="3"/>
    <n v="869"/>
    <x v="18"/>
    <x v="27"/>
    <x v="27"/>
    <x v="27"/>
    <x v="27"/>
  </r>
  <r>
    <d v="2024-01-08T00:00:00"/>
    <x v="0"/>
    <x v="0"/>
    <n v="892"/>
    <x v="19"/>
    <x v="28"/>
    <x v="28"/>
    <x v="28"/>
    <x v="28"/>
  </r>
  <r>
    <d v="2024-01-08T00:00:00"/>
    <x v="0"/>
    <x v="1"/>
    <n v="2209"/>
    <x v="20"/>
    <x v="29"/>
    <x v="29"/>
    <x v="29"/>
    <x v="29"/>
  </r>
  <r>
    <d v="2024-01-08T00:00:00"/>
    <x v="0"/>
    <x v="2"/>
    <n v="951"/>
    <x v="0"/>
    <x v="30"/>
    <x v="30"/>
    <x v="30"/>
    <x v="30"/>
  </r>
  <r>
    <d v="2024-01-08T00:00:00"/>
    <x v="0"/>
    <x v="3"/>
    <n v="417"/>
    <x v="2"/>
    <x v="31"/>
    <x v="31"/>
    <x v="31"/>
    <x v="31"/>
  </r>
  <r>
    <d v="2024-01-09T00:00:00"/>
    <x v="1"/>
    <x v="0"/>
    <n v="617"/>
    <x v="7"/>
    <x v="32"/>
    <x v="32"/>
    <x v="32"/>
    <x v="32"/>
  </r>
  <r>
    <d v="2024-01-09T00:00:00"/>
    <x v="1"/>
    <x v="1"/>
    <n v="2338"/>
    <x v="21"/>
    <x v="33"/>
    <x v="33"/>
    <x v="33"/>
    <x v="33"/>
  </r>
  <r>
    <d v="2024-01-09T00:00:00"/>
    <x v="1"/>
    <x v="2"/>
    <n v="266"/>
    <x v="12"/>
    <x v="34"/>
    <x v="34"/>
    <x v="34"/>
    <x v="34"/>
  </r>
  <r>
    <d v="2024-01-09T00:00:00"/>
    <x v="1"/>
    <x v="3"/>
    <n v="932"/>
    <x v="7"/>
    <x v="35"/>
    <x v="35"/>
    <x v="35"/>
    <x v="35"/>
  </r>
  <r>
    <d v="2024-01-10T00:00:00"/>
    <x v="2"/>
    <x v="0"/>
    <n v="439"/>
    <x v="22"/>
    <x v="36"/>
    <x v="36"/>
    <x v="36"/>
    <x v="36"/>
  </r>
  <r>
    <d v="2024-01-10T00:00:00"/>
    <x v="2"/>
    <x v="1"/>
    <n v="1334"/>
    <x v="8"/>
    <x v="37"/>
    <x v="37"/>
    <x v="37"/>
    <x v="37"/>
  </r>
  <r>
    <d v="2024-01-10T00:00:00"/>
    <x v="2"/>
    <x v="2"/>
    <n v="478"/>
    <x v="13"/>
    <x v="38"/>
    <x v="38"/>
    <x v="38"/>
    <x v="38"/>
  </r>
  <r>
    <d v="2024-01-10T00:00:00"/>
    <x v="2"/>
    <x v="3"/>
    <n v="867"/>
    <x v="23"/>
    <x v="39"/>
    <x v="39"/>
    <x v="39"/>
    <x v="39"/>
  </r>
  <r>
    <d v="2024-01-11T00:00:00"/>
    <x v="3"/>
    <x v="0"/>
    <n v="189"/>
    <x v="5"/>
    <x v="40"/>
    <x v="40"/>
    <x v="40"/>
    <x v="40"/>
  </r>
  <r>
    <d v="2024-01-11T00:00:00"/>
    <x v="3"/>
    <x v="1"/>
    <n v="1759"/>
    <x v="10"/>
    <x v="41"/>
    <x v="41"/>
    <x v="41"/>
    <x v="41"/>
  </r>
  <r>
    <d v="2024-01-11T00:00:00"/>
    <x v="3"/>
    <x v="2"/>
    <n v="635"/>
    <x v="4"/>
    <x v="42"/>
    <x v="42"/>
    <x v="42"/>
    <x v="42"/>
  </r>
  <r>
    <d v="2024-01-11T00:00:00"/>
    <x v="3"/>
    <x v="3"/>
    <n v="941"/>
    <x v="24"/>
    <x v="43"/>
    <x v="43"/>
    <x v="43"/>
    <x v="43"/>
  </r>
  <r>
    <d v="2024-01-12T00:00:00"/>
    <x v="4"/>
    <x v="0"/>
    <n v="493"/>
    <x v="9"/>
    <x v="44"/>
    <x v="44"/>
    <x v="44"/>
    <x v="44"/>
  </r>
  <r>
    <d v="2024-01-12T00:00:00"/>
    <x v="4"/>
    <x v="1"/>
    <n v="1843"/>
    <x v="6"/>
    <x v="45"/>
    <x v="45"/>
    <x v="45"/>
    <x v="45"/>
  </r>
  <r>
    <d v="2024-01-12T00:00:00"/>
    <x v="4"/>
    <x v="2"/>
    <n v="452"/>
    <x v="21"/>
    <x v="46"/>
    <x v="46"/>
    <x v="46"/>
    <x v="46"/>
  </r>
  <r>
    <d v="2024-01-12T00:00:00"/>
    <x v="4"/>
    <x v="3"/>
    <n v="612"/>
    <x v="11"/>
    <x v="47"/>
    <x v="47"/>
    <x v="47"/>
    <x v="47"/>
  </r>
  <r>
    <d v="2024-01-13T00:00:00"/>
    <x v="5"/>
    <x v="0"/>
    <n v="375"/>
    <x v="9"/>
    <x v="48"/>
    <x v="48"/>
    <x v="48"/>
    <x v="48"/>
  </r>
  <r>
    <d v="2024-01-13T00:00:00"/>
    <x v="5"/>
    <x v="1"/>
    <n v="2346"/>
    <x v="2"/>
    <x v="49"/>
    <x v="49"/>
    <x v="49"/>
    <x v="49"/>
  </r>
  <r>
    <d v="2024-01-13T00:00:00"/>
    <x v="5"/>
    <x v="2"/>
    <n v="370"/>
    <x v="25"/>
    <x v="50"/>
    <x v="50"/>
    <x v="50"/>
    <x v="50"/>
  </r>
  <r>
    <d v="2024-01-13T00:00:00"/>
    <x v="5"/>
    <x v="3"/>
    <n v="252"/>
    <x v="8"/>
    <x v="51"/>
    <x v="51"/>
    <x v="51"/>
    <x v="51"/>
  </r>
  <r>
    <d v="2024-01-14T00:00:00"/>
    <x v="6"/>
    <x v="0"/>
    <n v="790"/>
    <x v="26"/>
    <x v="52"/>
    <x v="52"/>
    <x v="52"/>
    <x v="52"/>
  </r>
  <r>
    <d v="2024-01-14T00:00:00"/>
    <x v="6"/>
    <x v="1"/>
    <n v="1533"/>
    <x v="8"/>
    <x v="53"/>
    <x v="53"/>
    <x v="53"/>
    <x v="53"/>
  </r>
  <r>
    <d v="2024-01-14T00:00:00"/>
    <x v="6"/>
    <x v="2"/>
    <n v="618"/>
    <x v="4"/>
    <x v="54"/>
    <x v="54"/>
    <x v="54"/>
    <x v="54"/>
  </r>
  <r>
    <d v="2024-01-14T00:00:00"/>
    <x v="6"/>
    <x v="3"/>
    <n v="446"/>
    <x v="27"/>
    <x v="55"/>
    <x v="55"/>
    <x v="55"/>
    <x v="55"/>
  </r>
  <r>
    <d v="2024-01-15T00:00:00"/>
    <x v="0"/>
    <x v="0"/>
    <n v="495"/>
    <x v="19"/>
    <x v="56"/>
    <x v="56"/>
    <x v="56"/>
    <x v="56"/>
  </r>
  <r>
    <d v="2024-01-15T00:00:00"/>
    <x v="0"/>
    <x v="1"/>
    <n v="1526"/>
    <x v="25"/>
    <x v="57"/>
    <x v="57"/>
    <x v="57"/>
    <x v="57"/>
  </r>
  <r>
    <d v="2024-01-15T00:00:00"/>
    <x v="0"/>
    <x v="2"/>
    <n v="390"/>
    <x v="9"/>
    <x v="58"/>
    <x v="58"/>
    <x v="58"/>
    <x v="58"/>
  </r>
  <r>
    <d v="2024-01-15T00:00:00"/>
    <x v="0"/>
    <x v="3"/>
    <n v="828"/>
    <x v="11"/>
    <x v="59"/>
    <x v="59"/>
    <x v="59"/>
    <x v="59"/>
  </r>
  <r>
    <d v="2024-01-16T00:00:00"/>
    <x v="1"/>
    <x v="0"/>
    <n v="265"/>
    <x v="12"/>
    <x v="60"/>
    <x v="60"/>
    <x v="60"/>
    <x v="60"/>
  </r>
  <r>
    <d v="2024-01-16T00:00:00"/>
    <x v="1"/>
    <x v="1"/>
    <n v="1512"/>
    <x v="4"/>
    <x v="61"/>
    <x v="61"/>
    <x v="61"/>
    <x v="61"/>
  </r>
  <r>
    <d v="2024-01-16T00:00:00"/>
    <x v="1"/>
    <x v="2"/>
    <n v="485"/>
    <x v="1"/>
    <x v="62"/>
    <x v="62"/>
    <x v="62"/>
    <x v="62"/>
  </r>
  <r>
    <d v="2024-01-16T00:00:00"/>
    <x v="1"/>
    <x v="3"/>
    <n v="754"/>
    <x v="23"/>
    <x v="63"/>
    <x v="63"/>
    <x v="63"/>
    <x v="63"/>
  </r>
  <r>
    <d v="2024-01-17T00:00:00"/>
    <x v="2"/>
    <x v="0"/>
    <n v="604"/>
    <x v="0"/>
    <x v="64"/>
    <x v="64"/>
    <x v="64"/>
    <x v="64"/>
  </r>
  <r>
    <d v="2024-01-17T00:00:00"/>
    <x v="2"/>
    <x v="1"/>
    <n v="1630"/>
    <x v="9"/>
    <x v="65"/>
    <x v="65"/>
    <x v="65"/>
    <x v="65"/>
  </r>
  <r>
    <d v="2024-01-17T00:00:00"/>
    <x v="2"/>
    <x v="2"/>
    <n v="992"/>
    <x v="28"/>
    <x v="66"/>
    <x v="66"/>
    <x v="66"/>
    <x v="66"/>
  </r>
  <r>
    <d v="2024-01-17T00:00:00"/>
    <x v="2"/>
    <x v="3"/>
    <n v="294"/>
    <x v="1"/>
    <x v="6"/>
    <x v="67"/>
    <x v="67"/>
    <x v="67"/>
  </r>
  <r>
    <d v="2024-01-18T00:00:00"/>
    <x v="3"/>
    <x v="0"/>
    <n v="716"/>
    <x v="29"/>
    <x v="67"/>
    <x v="68"/>
    <x v="68"/>
    <x v="68"/>
  </r>
  <r>
    <d v="2024-01-18T00:00:00"/>
    <x v="3"/>
    <x v="1"/>
    <n v="1250"/>
    <x v="9"/>
    <x v="68"/>
    <x v="69"/>
    <x v="69"/>
    <x v="69"/>
  </r>
  <r>
    <d v="2024-01-18T00:00:00"/>
    <x v="3"/>
    <x v="2"/>
    <n v="328"/>
    <x v="22"/>
    <x v="69"/>
    <x v="70"/>
    <x v="70"/>
    <x v="70"/>
  </r>
  <r>
    <d v="2024-01-18T00:00:00"/>
    <x v="3"/>
    <x v="3"/>
    <n v="432"/>
    <x v="4"/>
    <x v="70"/>
    <x v="71"/>
    <x v="71"/>
    <x v="71"/>
  </r>
  <r>
    <d v="2024-01-19T00:00:00"/>
    <x v="4"/>
    <x v="0"/>
    <n v="654"/>
    <x v="24"/>
    <x v="71"/>
    <x v="72"/>
    <x v="72"/>
    <x v="72"/>
  </r>
  <r>
    <d v="2024-01-19T00:00:00"/>
    <x v="4"/>
    <x v="1"/>
    <n v="1449"/>
    <x v="1"/>
    <x v="72"/>
    <x v="73"/>
    <x v="73"/>
    <x v="73"/>
  </r>
  <r>
    <d v="2024-01-19T00:00:00"/>
    <x v="4"/>
    <x v="2"/>
    <n v="455"/>
    <x v="20"/>
    <x v="73"/>
    <x v="74"/>
    <x v="74"/>
    <x v="74"/>
  </r>
  <r>
    <d v="2024-01-19T00:00:00"/>
    <x v="4"/>
    <x v="3"/>
    <n v="458"/>
    <x v="27"/>
    <x v="74"/>
    <x v="75"/>
    <x v="75"/>
    <x v="75"/>
  </r>
  <r>
    <d v="2024-01-20T00:00:00"/>
    <x v="5"/>
    <x v="0"/>
    <n v="111"/>
    <x v="30"/>
    <x v="75"/>
    <x v="76"/>
    <x v="76"/>
    <x v="76"/>
  </r>
  <r>
    <d v="2024-01-20T00:00:00"/>
    <x v="5"/>
    <x v="1"/>
    <n v="1534"/>
    <x v="2"/>
    <x v="76"/>
    <x v="77"/>
    <x v="77"/>
    <x v="77"/>
  </r>
  <r>
    <d v="2024-01-20T00:00:00"/>
    <x v="5"/>
    <x v="2"/>
    <n v="301"/>
    <x v="31"/>
    <x v="77"/>
    <x v="78"/>
    <x v="78"/>
    <x v="78"/>
  </r>
  <r>
    <d v="2024-01-20T00:00:00"/>
    <x v="5"/>
    <x v="3"/>
    <n v="596"/>
    <x v="27"/>
    <x v="78"/>
    <x v="79"/>
    <x v="79"/>
    <x v="79"/>
  </r>
  <r>
    <d v="2024-01-21T00:00:00"/>
    <x v="6"/>
    <x v="0"/>
    <n v="914"/>
    <x v="14"/>
    <x v="79"/>
    <x v="80"/>
    <x v="80"/>
    <x v="80"/>
  </r>
  <r>
    <d v="2024-01-21T00:00:00"/>
    <x v="6"/>
    <x v="1"/>
    <n v="2161"/>
    <x v="16"/>
    <x v="80"/>
    <x v="81"/>
    <x v="81"/>
    <x v="81"/>
  </r>
  <r>
    <d v="2024-01-21T00:00:00"/>
    <x v="6"/>
    <x v="2"/>
    <n v="313"/>
    <x v="1"/>
    <x v="81"/>
    <x v="82"/>
    <x v="82"/>
    <x v="82"/>
  </r>
  <r>
    <d v="2024-01-21T00:00:00"/>
    <x v="6"/>
    <x v="3"/>
    <n v="930"/>
    <x v="32"/>
    <x v="82"/>
    <x v="83"/>
    <x v="83"/>
    <x v="83"/>
  </r>
  <r>
    <d v="2024-01-22T00:00:00"/>
    <x v="0"/>
    <x v="0"/>
    <n v="585"/>
    <x v="19"/>
    <x v="58"/>
    <x v="84"/>
    <x v="84"/>
    <x v="84"/>
  </r>
  <r>
    <d v="2024-01-22T00:00:00"/>
    <x v="0"/>
    <x v="1"/>
    <n v="1851"/>
    <x v="12"/>
    <x v="83"/>
    <x v="85"/>
    <x v="85"/>
    <x v="85"/>
  </r>
  <r>
    <d v="2024-01-22T00:00:00"/>
    <x v="0"/>
    <x v="2"/>
    <n v="629"/>
    <x v="24"/>
    <x v="19"/>
    <x v="86"/>
    <x v="86"/>
    <x v="86"/>
  </r>
  <r>
    <d v="2024-01-22T00:00:00"/>
    <x v="0"/>
    <x v="3"/>
    <n v="112"/>
    <x v="30"/>
    <x v="51"/>
    <x v="87"/>
    <x v="87"/>
    <x v="87"/>
  </r>
  <r>
    <d v="2024-01-23T00:00:00"/>
    <x v="1"/>
    <x v="0"/>
    <n v="968"/>
    <x v="33"/>
    <x v="84"/>
    <x v="88"/>
    <x v="88"/>
    <x v="88"/>
  </r>
  <r>
    <d v="2024-01-23T00:00:00"/>
    <x v="1"/>
    <x v="1"/>
    <n v="1142"/>
    <x v="10"/>
    <x v="85"/>
    <x v="89"/>
    <x v="89"/>
    <x v="89"/>
  </r>
  <r>
    <d v="2024-01-23T00:00:00"/>
    <x v="1"/>
    <x v="2"/>
    <n v="121"/>
    <x v="5"/>
    <x v="86"/>
    <x v="90"/>
    <x v="90"/>
    <x v="90"/>
  </r>
  <r>
    <d v="2024-01-23T00:00:00"/>
    <x v="1"/>
    <x v="3"/>
    <n v="824"/>
    <x v="34"/>
    <x v="87"/>
    <x v="91"/>
    <x v="91"/>
    <x v="91"/>
  </r>
  <r>
    <d v="2024-01-24T00:00:00"/>
    <x v="2"/>
    <x v="0"/>
    <n v="471"/>
    <x v="20"/>
    <x v="88"/>
    <x v="92"/>
    <x v="92"/>
    <x v="92"/>
  </r>
  <r>
    <d v="2024-01-24T00:00:00"/>
    <x v="2"/>
    <x v="1"/>
    <n v="1632"/>
    <x v="10"/>
    <x v="89"/>
    <x v="93"/>
    <x v="93"/>
    <x v="93"/>
  </r>
  <r>
    <d v="2024-01-24T00:00:00"/>
    <x v="2"/>
    <x v="2"/>
    <n v="515"/>
    <x v="27"/>
    <x v="90"/>
    <x v="94"/>
    <x v="94"/>
    <x v="94"/>
  </r>
  <r>
    <d v="2024-01-24T00:00:00"/>
    <x v="2"/>
    <x v="3"/>
    <n v="558"/>
    <x v="25"/>
    <x v="91"/>
    <x v="95"/>
    <x v="95"/>
    <x v="95"/>
  </r>
  <r>
    <d v="2024-01-25T00:00:00"/>
    <x v="3"/>
    <x v="0"/>
    <n v="822"/>
    <x v="35"/>
    <x v="92"/>
    <x v="96"/>
    <x v="96"/>
    <x v="96"/>
  </r>
  <r>
    <d v="2024-01-25T00:00:00"/>
    <x v="3"/>
    <x v="1"/>
    <n v="1423"/>
    <x v="31"/>
    <x v="93"/>
    <x v="97"/>
    <x v="97"/>
    <x v="97"/>
  </r>
  <r>
    <d v="2024-01-25T00:00:00"/>
    <x v="3"/>
    <x v="2"/>
    <n v="490"/>
    <x v="12"/>
    <x v="94"/>
    <x v="98"/>
    <x v="98"/>
    <x v="98"/>
  </r>
  <r>
    <d v="2024-01-25T00:00:00"/>
    <x v="3"/>
    <x v="3"/>
    <n v="311"/>
    <x v="36"/>
    <x v="95"/>
    <x v="99"/>
    <x v="99"/>
    <x v="99"/>
  </r>
  <r>
    <d v="2024-01-26T00:00:00"/>
    <x v="4"/>
    <x v="0"/>
    <n v="621"/>
    <x v="4"/>
    <x v="96"/>
    <x v="100"/>
    <x v="100"/>
    <x v="100"/>
  </r>
  <r>
    <d v="2024-01-26T00:00:00"/>
    <x v="4"/>
    <x v="1"/>
    <n v="849"/>
    <x v="37"/>
    <x v="97"/>
    <x v="101"/>
    <x v="101"/>
    <x v="101"/>
  </r>
  <r>
    <d v="2024-01-26T00:00:00"/>
    <x v="4"/>
    <x v="2"/>
    <n v="302"/>
    <x v="10"/>
    <x v="98"/>
    <x v="102"/>
    <x v="102"/>
    <x v="102"/>
  </r>
  <r>
    <d v="2024-01-26T00:00:00"/>
    <x v="4"/>
    <x v="3"/>
    <n v="694"/>
    <x v="26"/>
    <x v="99"/>
    <x v="103"/>
    <x v="103"/>
    <x v="103"/>
  </r>
  <r>
    <d v="2024-01-27T00:00:00"/>
    <x v="5"/>
    <x v="0"/>
    <n v="228"/>
    <x v="36"/>
    <x v="100"/>
    <x v="104"/>
    <x v="104"/>
    <x v="104"/>
  </r>
  <r>
    <d v="2024-01-27T00:00:00"/>
    <x v="5"/>
    <x v="1"/>
    <n v="1917"/>
    <x v="27"/>
    <x v="101"/>
    <x v="105"/>
    <x v="105"/>
    <x v="105"/>
  </r>
  <r>
    <d v="2024-01-27T00:00:00"/>
    <x v="5"/>
    <x v="2"/>
    <n v="483"/>
    <x v="12"/>
    <x v="102"/>
    <x v="106"/>
    <x v="106"/>
    <x v="106"/>
  </r>
  <r>
    <d v="2024-01-27T00:00:00"/>
    <x v="5"/>
    <x v="3"/>
    <n v="475"/>
    <x v="13"/>
    <x v="103"/>
    <x v="107"/>
    <x v="107"/>
    <x v="107"/>
  </r>
  <r>
    <d v="2024-01-28T00:00:00"/>
    <x v="6"/>
    <x v="0"/>
    <n v="702"/>
    <x v="29"/>
    <x v="104"/>
    <x v="108"/>
    <x v="108"/>
    <x v="108"/>
  </r>
  <r>
    <d v="2024-01-28T00:00:00"/>
    <x v="6"/>
    <x v="1"/>
    <n v="1020"/>
    <x v="15"/>
    <x v="105"/>
    <x v="109"/>
    <x v="109"/>
    <x v="109"/>
  </r>
  <r>
    <d v="2024-01-28T00:00:00"/>
    <x v="6"/>
    <x v="2"/>
    <n v="638"/>
    <x v="7"/>
    <x v="106"/>
    <x v="110"/>
    <x v="110"/>
    <x v="110"/>
  </r>
  <r>
    <d v="2024-01-28T00:00:00"/>
    <x v="6"/>
    <x v="3"/>
    <n v="336"/>
    <x v="1"/>
    <x v="107"/>
    <x v="111"/>
    <x v="111"/>
    <x v="111"/>
  </r>
  <r>
    <d v="2024-01-29T00:00:00"/>
    <x v="0"/>
    <x v="0"/>
    <n v="454"/>
    <x v="25"/>
    <x v="108"/>
    <x v="112"/>
    <x v="112"/>
    <x v="112"/>
  </r>
  <r>
    <d v="2024-01-29T00:00:00"/>
    <x v="0"/>
    <x v="1"/>
    <n v="1048"/>
    <x v="38"/>
    <x v="109"/>
    <x v="113"/>
    <x v="113"/>
    <x v="113"/>
  </r>
  <r>
    <d v="2024-01-29T00:00:00"/>
    <x v="0"/>
    <x v="2"/>
    <n v="975"/>
    <x v="39"/>
    <x v="110"/>
    <x v="114"/>
    <x v="114"/>
    <x v="114"/>
  </r>
  <r>
    <d v="2024-01-29T00:00:00"/>
    <x v="0"/>
    <x v="3"/>
    <n v="263"/>
    <x v="12"/>
    <x v="111"/>
    <x v="115"/>
    <x v="115"/>
    <x v="115"/>
  </r>
  <r>
    <d v="2024-01-30T00:00:00"/>
    <x v="1"/>
    <x v="0"/>
    <n v="376"/>
    <x v="25"/>
    <x v="112"/>
    <x v="116"/>
    <x v="116"/>
    <x v="116"/>
  </r>
  <r>
    <d v="2024-01-30T00:00:00"/>
    <x v="1"/>
    <x v="1"/>
    <n v="1147"/>
    <x v="31"/>
    <x v="113"/>
    <x v="117"/>
    <x v="117"/>
    <x v="117"/>
  </r>
  <r>
    <d v="2024-01-30T00:00:00"/>
    <x v="1"/>
    <x v="2"/>
    <n v="452"/>
    <x v="4"/>
    <x v="114"/>
    <x v="118"/>
    <x v="118"/>
    <x v="118"/>
  </r>
  <r>
    <d v="2024-01-30T00:00:00"/>
    <x v="1"/>
    <x v="3"/>
    <n v="621"/>
    <x v="40"/>
    <x v="115"/>
    <x v="119"/>
    <x v="119"/>
    <x v="119"/>
  </r>
  <r>
    <d v="2024-01-31T00:00:00"/>
    <x v="2"/>
    <x v="0"/>
    <n v="264"/>
    <x v="10"/>
    <x v="116"/>
    <x v="120"/>
    <x v="120"/>
    <x v="120"/>
  </r>
  <r>
    <d v="2024-01-31T00:00:00"/>
    <x v="2"/>
    <x v="1"/>
    <n v="1310"/>
    <x v="1"/>
    <x v="117"/>
    <x v="121"/>
    <x v="121"/>
    <x v="121"/>
  </r>
  <r>
    <d v="2024-01-31T00:00:00"/>
    <x v="2"/>
    <x v="2"/>
    <n v="551"/>
    <x v="6"/>
    <x v="118"/>
    <x v="122"/>
    <x v="122"/>
    <x v="122"/>
  </r>
  <r>
    <d v="2024-01-31T00:00:00"/>
    <x v="2"/>
    <x v="3"/>
    <n v="840"/>
    <x v="34"/>
    <x v="119"/>
    <x v="123"/>
    <x v="123"/>
    <x v="123"/>
  </r>
  <r>
    <d v="2024-02-01T00:00:00"/>
    <x v="3"/>
    <x v="0"/>
    <n v="512"/>
    <x v="40"/>
    <x v="120"/>
    <x v="124"/>
    <x v="124"/>
    <x v="124"/>
  </r>
  <r>
    <d v="2024-02-01T00:00:00"/>
    <x v="3"/>
    <x v="1"/>
    <n v="896"/>
    <x v="38"/>
    <x v="121"/>
    <x v="125"/>
    <x v="125"/>
    <x v="125"/>
  </r>
  <r>
    <d v="2024-02-01T00:00:00"/>
    <x v="3"/>
    <x v="2"/>
    <n v="997"/>
    <x v="14"/>
    <x v="122"/>
    <x v="126"/>
    <x v="126"/>
    <x v="126"/>
  </r>
  <r>
    <d v="2024-02-01T00:00:00"/>
    <x v="3"/>
    <x v="3"/>
    <n v="817"/>
    <x v="41"/>
    <x v="123"/>
    <x v="127"/>
    <x v="127"/>
    <x v="127"/>
  </r>
  <r>
    <d v="2024-02-02T00:00:00"/>
    <x v="4"/>
    <x v="0"/>
    <n v="391"/>
    <x v="1"/>
    <x v="124"/>
    <x v="128"/>
    <x v="128"/>
    <x v="128"/>
  </r>
  <r>
    <d v="2024-02-02T00:00:00"/>
    <x v="4"/>
    <x v="1"/>
    <n v="1428"/>
    <x v="12"/>
    <x v="125"/>
    <x v="129"/>
    <x v="129"/>
    <x v="129"/>
  </r>
  <r>
    <d v="2024-02-02T00:00:00"/>
    <x v="4"/>
    <x v="2"/>
    <n v="821"/>
    <x v="18"/>
    <x v="126"/>
    <x v="130"/>
    <x v="130"/>
    <x v="130"/>
  </r>
  <r>
    <d v="2024-02-02T00:00:00"/>
    <x v="4"/>
    <x v="3"/>
    <n v="338"/>
    <x v="12"/>
    <x v="127"/>
    <x v="131"/>
    <x v="131"/>
    <x v="131"/>
  </r>
  <r>
    <d v="2024-02-03T00:00:00"/>
    <x v="5"/>
    <x v="0"/>
    <n v="198"/>
    <x v="38"/>
    <x v="128"/>
    <x v="132"/>
    <x v="132"/>
    <x v="132"/>
  </r>
  <r>
    <d v="2024-02-03T00:00:00"/>
    <x v="5"/>
    <x v="1"/>
    <n v="950"/>
    <x v="38"/>
    <x v="129"/>
    <x v="133"/>
    <x v="133"/>
    <x v="133"/>
  </r>
  <r>
    <d v="2024-02-03T00:00:00"/>
    <x v="5"/>
    <x v="2"/>
    <n v="583"/>
    <x v="13"/>
    <x v="130"/>
    <x v="134"/>
    <x v="134"/>
    <x v="134"/>
  </r>
  <r>
    <d v="2024-02-03T00:00:00"/>
    <x v="5"/>
    <x v="3"/>
    <n v="225"/>
    <x v="8"/>
    <x v="131"/>
    <x v="135"/>
    <x v="135"/>
    <x v="135"/>
  </r>
  <r>
    <d v="2024-02-04T00:00:00"/>
    <x v="6"/>
    <x v="0"/>
    <n v="669"/>
    <x v="4"/>
    <x v="132"/>
    <x v="136"/>
    <x v="136"/>
    <x v="136"/>
  </r>
  <r>
    <d v="2024-02-04T00:00:00"/>
    <x v="6"/>
    <x v="1"/>
    <n v="2270"/>
    <x v="11"/>
    <x v="133"/>
    <x v="137"/>
    <x v="137"/>
    <x v="137"/>
  </r>
  <r>
    <d v="2024-02-04T00:00:00"/>
    <x v="6"/>
    <x v="2"/>
    <n v="964"/>
    <x v="14"/>
    <x v="134"/>
    <x v="138"/>
    <x v="138"/>
    <x v="138"/>
  </r>
  <r>
    <d v="2024-02-04T00:00:00"/>
    <x v="6"/>
    <x v="3"/>
    <n v="717"/>
    <x v="21"/>
    <x v="135"/>
    <x v="139"/>
    <x v="139"/>
    <x v="139"/>
  </r>
  <r>
    <d v="2024-02-05T00:00:00"/>
    <x v="0"/>
    <x v="0"/>
    <n v="318"/>
    <x v="36"/>
    <x v="136"/>
    <x v="140"/>
    <x v="140"/>
    <x v="140"/>
  </r>
  <r>
    <d v="2024-02-05T00:00:00"/>
    <x v="0"/>
    <x v="1"/>
    <n v="1498"/>
    <x v="36"/>
    <x v="137"/>
    <x v="141"/>
    <x v="141"/>
    <x v="141"/>
  </r>
  <r>
    <d v="2024-02-05T00:00:00"/>
    <x v="0"/>
    <x v="2"/>
    <n v="994"/>
    <x v="42"/>
    <x v="138"/>
    <x v="142"/>
    <x v="142"/>
    <x v="142"/>
  </r>
  <r>
    <d v="2024-02-05T00:00:00"/>
    <x v="0"/>
    <x v="3"/>
    <n v="417"/>
    <x v="29"/>
    <x v="139"/>
    <x v="143"/>
    <x v="143"/>
    <x v="143"/>
  </r>
  <r>
    <d v="2024-02-06T00:00:00"/>
    <x v="1"/>
    <x v="0"/>
    <n v="888"/>
    <x v="41"/>
    <x v="140"/>
    <x v="144"/>
    <x v="144"/>
    <x v="144"/>
  </r>
  <r>
    <d v="2024-02-06T00:00:00"/>
    <x v="1"/>
    <x v="1"/>
    <n v="1272"/>
    <x v="10"/>
    <x v="141"/>
    <x v="145"/>
    <x v="145"/>
    <x v="145"/>
  </r>
  <r>
    <d v="2024-02-06T00:00:00"/>
    <x v="1"/>
    <x v="2"/>
    <n v="468"/>
    <x v="19"/>
    <x v="142"/>
    <x v="146"/>
    <x v="146"/>
    <x v="146"/>
  </r>
  <r>
    <d v="2024-02-06T00:00:00"/>
    <x v="1"/>
    <x v="3"/>
    <n v="808"/>
    <x v="21"/>
    <x v="143"/>
    <x v="147"/>
    <x v="147"/>
    <x v="147"/>
  </r>
  <r>
    <d v="2024-02-07T00:00:00"/>
    <x v="2"/>
    <x v="0"/>
    <n v="445"/>
    <x v="22"/>
    <x v="144"/>
    <x v="148"/>
    <x v="148"/>
    <x v="148"/>
  </r>
  <r>
    <d v="2024-02-07T00:00:00"/>
    <x v="2"/>
    <x v="1"/>
    <n v="1136"/>
    <x v="10"/>
    <x v="145"/>
    <x v="149"/>
    <x v="149"/>
    <x v="149"/>
  </r>
  <r>
    <d v="2024-02-07T00:00:00"/>
    <x v="2"/>
    <x v="2"/>
    <n v="746"/>
    <x v="40"/>
    <x v="146"/>
    <x v="150"/>
    <x v="150"/>
    <x v="150"/>
  </r>
  <r>
    <d v="2024-02-07T00:00:00"/>
    <x v="2"/>
    <x v="3"/>
    <n v="861"/>
    <x v="24"/>
    <x v="147"/>
    <x v="151"/>
    <x v="151"/>
    <x v="151"/>
  </r>
  <r>
    <d v="2024-02-08T00:00:00"/>
    <x v="3"/>
    <x v="0"/>
    <n v="926"/>
    <x v="0"/>
    <x v="148"/>
    <x v="152"/>
    <x v="152"/>
    <x v="152"/>
  </r>
  <r>
    <d v="2024-02-08T00:00:00"/>
    <x v="3"/>
    <x v="1"/>
    <n v="1284"/>
    <x v="15"/>
    <x v="149"/>
    <x v="153"/>
    <x v="153"/>
    <x v="153"/>
  </r>
  <r>
    <d v="2024-02-08T00:00:00"/>
    <x v="3"/>
    <x v="2"/>
    <n v="656"/>
    <x v="43"/>
    <x v="150"/>
    <x v="154"/>
    <x v="154"/>
    <x v="154"/>
  </r>
  <r>
    <d v="2024-02-08T00:00:00"/>
    <x v="3"/>
    <x v="3"/>
    <n v="744"/>
    <x v="44"/>
    <x v="151"/>
    <x v="155"/>
    <x v="155"/>
    <x v="155"/>
  </r>
  <r>
    <d v="2024-02-09T00:00:00"/>
    <x v="4"/>
    <x v="0"/>
    <n v="463"/>
    <x v="21"/>
    <x v="152"/>
    <x v="156"/>
    <x v="156"/>
    <x v="156"/>
  </r>
  <r>
    <d v="2024-02-09T00:00:00"/>
    <x v="4"/>
    <x v="1"/>
    <n v="1704"/>
    <x v="9"/>
    <x v="145"/>
    <x v="157"/>
    <x v="157"/>
    <x v="157"/>
  </r>
  <r>
    <d v="2024-02-09T00:00:00"/>
    <x v="4"/>
    <x v="2"/>
    <n v="652"/>
    <x v="40"/>
    <x v="153"/>
    <x v="158"/>
    <x v="158"/>
    <x v="158"/>
  </r>
  <r>
    <d v="2024-02-09T00:00:00"/>
    <x v="4"/>
    <x v="3"/>
    <n v="382"/>
    <x v="20"/>
    <x v="154"/>
    <x v="159"/>
    <x v="159"/>
    <x v="159"/>
  </r>
  <r>
    <d v="2024-02-10T00:00:00"/>
    <x v="5"/>
    <x v="0"/>
    <n v="880"/>
    <x v="19"/>
    <x v="155"/>
    <x v="160"/>
    <x v="160"/>
    <x v="160"/>
  </r>
  <r>
    <d v="2024-02-10T00:00:00"/>
    <x v="5"/>
    <x v="1"/>
    <n v="1306"/>
    <x v="5"/>
    <x v="156"/>
    <x v="161"/>
    <x v="161"/>
    <x v="161"/>
  </r>
  <r>
    <d v="2024-02-10T00:00:00"/>
    <x v="5"/>
    <x v="2"/>
    <n v="307"/>
    <x v="2"/>
    <x v="157"/>
    <x v="162"/>
    <x v="162"/>
    <x v="162"/>
  </r>
  <r>
    <d v="2024-02-10T00:00:00"/>
    <x v="5"/>
    <x v="3"/>
    <n v="306"/>
    <x v="10"/>
    <x v="158"/>
    <x v="163"/>
    <x v="163"/>
    <x v="163"/>
  </r>
  <r>
    <d v="2024-02-11T00:00:00"/>
    <x v="6"/>
    <x v="0"/>
    <n v="420"/>
    <x v="1"/>
    <x v="159"/>
    <x v="164"/>
    <x v="164"/>
    <x v="164"/>
  </r>
  <r>
    <d v="2024-02-11T00:00:00"/>
    <x v="6"/>
    <x v="1"/>
    <n v="1811"/>
    <x v="22"/>
    <x v="160"/>
    <x v="165"/>
    <x v="165"/>
    <x v="165"/>
  </r>
  <r>
    <d v="2024-02-11T00:00:00"/>
    <x v="6"/>
    <x v="2"/>
    <n v="132"/>
    <x v="38"/>
    <x v="161"/>
    <x v="166"/>
    <x v="166"/>
    <x v="166"/>
  </r>
  <r>
    <d v="2024-02-11T00:00:00"/>
    <x v="6"/>
    <x v="3"/>
    <n v="111"/>
    <x v="5"/>
    <x v="19"/>
    <x v="167"/>
    <x v="167"/>
    <x v="167"/>
  </r>
  <r>
    <d v="2024-02-12T00:00:00"/>
    <x v="0"/>
    <x v="0"/>
    <n v="176"/>
    <x v="15"/>
    <x v="116"/>
    <x v="168"/>
    <x v="168"/>
    <x v="168"/>
  </r>
  <r>
    <d v="2024-02-12T00:00:00"/>
    <x v="0"/>
    <x v="1"/>
    <n v="909"/>
    <x v="31"/>
    <x v="162"/>
    <x v="169"/>
    <x v="169"/>
    <x v="169"/>
  </r>
  <r>
    <d v="2024-02-12T00:00:00"/>
    <x v="0"/>
    <x v="2"/>
    <n v="405"/>
    <x v="4"/>
    <x v="163"/>
    <x v="170"/>
    <x v="170"/>
    <x v="170"/>
  </r>
  <r>
    <d v="2024-02-12T00:00:00"/>
    <x v="0"/>
    <x v="3"/>
    <n v="620"/>
    <x v="23"/>
    <x v="164"/>
    <x v="171"/>
    <x v="171"/>
    <x v="171"/>
  </r>
  <r>
    <d v="2024-02-13T00:00:00"/>
    <x v="1"/>
    <x v="0"/>
    <n v="419"/>
    <x v="2"/>
    <x v="165"/>
    <x v="172"/>
    <x v="172"/>
    <x v="172"/>
  </r>
  <r>
    <d v="2024-02-13T00:00:00"/>
    <x v="1"/>
    <x v="1"/>
    <n v="968"/>
    <x v="8"/>
    <x v="166"/>
    <x v="173"/>
    <x v="173"/>
    <x v="173"/>
  </r>
  <r>
    <d v="2024-02-13T00:00:00"/>
    <x v="1"/>
    <x v="2"/>
    <n v="773"/>
    <x v="18"/>
    <x v="167"/>
    <x v="174"/>
    <x v="174"/>
    <x v="174"/>
  </r>
  <r>
    <d v="2024-02-13T00:00:00"/>
    <x v="1"/>
    <x v="3"/>
    <n v="568"/>
    <x v="18"/>
    <x v="168"/>
    <x v="175"/>
    <x v="175"/>
    <x v="175"/>
  </r>
  <r>
    <d v="2024-02-14T00:00:00"/>
    <x v="2"/>
    <x v="0"/>
    <n v="869"/>
    <x v="35"/>
    <x v="169"/>
    <x v="176"/>
    <x v="176"/>
    <x v="176"/>
  </r>
  <r>
    <d v="2024-02-14T00:00:00"/>
    <x v="2"/>
    <x v="1"/>
    <n v="1458"/>
    <x v="38"/>
    <x v="170"/>
    <x v="177"/>
    <x v="177"/>
    <x v="177"/>
  </r>
  <r>
    <d v="2024-02-14T00:00:00"/>
    <x v="2"/>
    <x v="2"/>
    <n v="550"/>
    <x v="6"/>
    <x v="171"/>
    <x v="178"/>
    <x v="178"/>
    <x v="178"/>
  </r>
  <r>
    <d v="2024-02-14T00:00:00"/>
    <x v="2"/>
    <x v="3"/>
    <n v="612"/>
    <x v="13"/>
    <x v="172"/>
    <x v="179"/>
    <x v="179"/>
    <x v="179"/>
  </r>
  <r>
    <d v="2024-02-15T00:00:00"/>
    <x v="3"/>
    <x v="0"/>
    <n v="559"/>
    <x v="25"/>
    <x v="173"/>
    <x v="180"/>
    <x v="180"/>
    <x v="180"/>
  </r>
  <r>
    <d v="2024-02-15T00:00:00"/>
    <x v="3"/>
    <x v="1"/>
    <n v="1854"/>
    <x v="22"/>
    <x v="174"/>
    <x v="181"/>
    <x v="181"/>
    <x v="181"/>
  </r>
  <r>
    <d v="2024-02-15T00:00:00"/>
    <x v="3"/>
    <x v="2"/>
    <n v="541"/>
    <x v="2"/>
    <x v="175"/>
    <x v="182"/>
    <x v="182"/>
    <x v="182"/>
  </r>
  <r>
    <d v="2024-02-15T00:00:00"/>
    <x v="3"/>
    <x v="3"/>
    <n v="398"/>
    <x v="9"/>
    <x v="176"/>
    <x v="183"/>
    <x v="183"/>
    <x v="183"/>
  </r>
  <r>
    <d v="2024-02-16T00:00:00"/>
    <x v="4"/>
    <x v="0"/>
    <n v="654"/>
    <x v="20"/>
    <x v="177"/>
    <x v="184"/>
    <x v="184"/>
    <x v="184"/>
  </r>
  <r>
    <d v="2024-02-16T00:00:00"/>
    <x v="4"/>
    <x v="1"/>
    <n v="2409"/>
    <x v="2"/>
    <x v="178"/>
    <x v="185"/>
    <x v="185"/>
    <x v="185"/>
  </r>
  <r>
    <d v="2024-02-16T00:00:00"/>
    <x v="4"/>
    <x v="2"/>
    <n v="935"/>
    <x v="3"/>
    <x v="179"/>
    <x v="186"/>
    <x v="186"/>
    <x v="186"/>
  </r>
  <r>
    <d v="2024-02-16T00:00:00"/>
    <x v="4"/>
    <x v="3"/>
    <n v="681"/>
    <x v="7"/>
    <x v="180"/>
    <x v="187"/>
    <x v="187"/>
    <x v="187"/>
  </r>
  <r>
    <d v="2024-02-17T00:00:00"/>
    <x v="5"/>
    <x v="0"/>
    <n v="915"/>
    <x v="23"/>
    <x v="181"/>
    <x v="188"/>
    <x v="188"/>
    <x v="188"/>
  </r>
  <r>
    <d v="2024-02-17T00:00:00"/>
    <x v="5"/>
    <x v="1"/>
    <n v="2423"/>
    <x v="7"/>
    <x v="182"/>
    <x v="189"/>
    <x v="189"/>
    <x v="189"/>
  </r>
  <r>
    <d v="2024-02-17T00:00:00"/>
    <x v="5"/>
    <x v="2"/>
    <n v="576"/>
    <x v="21"/>
    <x v="107"/>
    <x v="190"/>
    <x v="190"/>
    <x v="190"/>
  </r>
  <r>
    <d v="2024-02-17T00:00:00"/>
    <x v="5"/>
    <x v="3"/>
    <n v="486"/>
    <x v="1"/>
    <x v="183"/>
    <x v="191"/>
    <x v="191"/>
    <x v="191"/>
  </r>
  <r>
    <d v="2024-02-18T00:00:00"/>
    <x v="6"/>
    <x v="0"/>
    <n v="673"/>
    <x v="35"/>
    <x v="184"/>
    <x v="192"/>
    <x v="192"/>
    <x v="192"/>
  </r>
  <r>
    <d v="2024-02-18T00:00:00"/>
    <x v="6"/>
    <x v="1"/>
    <n v="1718"/>
    <x v="1"/>
    <x v="185"/>
    <x v="193"/>
    <x v="193"/>
    <x v="193"/>
  </r>
  <r>
    <d v="2024-02-18T00:00:00"/>
    <x v="6"/>
    <x v="2"/>
    <n v="804"/>
    <x v="45"/>
    <x v="186"/>
    <x v="194"/>
    <x v="194"/>
    <x v="194"/>
  </r>
  <r>
    <d v="2024-02-18T00:00:00"/>
    <x v="6"/>
    <x v="3"/>
    <n v="614"/>
    <x v="6"/>
    <x v="187"/>
    <x v="195"/>
    <x v="195"/>
    <x v="195"/>
  </r>
  <r>
    <d v="2024-02-19T00:00:00"/>
    <x v="0"/>
    <x v="0"/>
    <n v="457"/>
    <x v="4"/>
    <x v="188"/>
    <x v="196"/>
    <x v="196"/>
    <x v="196"/>
  </r>
  <r>
    <d v="2024-02-19T00:00:00"/>
    <x v="0"/>
    <x v="1"/>
    <n v="1525"/>
    <x v="9"/>
    <x v="189"/>
    <x v="175"/>
    <x v="197"/>
    <x v="197"/>
  </r>
  <r>
    <d v="2024-02-19T00:00:00"/>
    <x v="0"/>
    <x v="2"/>
    <n v="314"/>
    <x v="1"/>
    <x v="190"/>
    <x v="197"/>
    <x v="198"/>
    <x v="198"/>
  </r>
  <r>
    <d v="2024-02-19T00:00:00"/>
    <x v="0"/>
    <x v="3"/>
    <n v="209"/>
    <x v="5"/>
    <x v="191"/>
    <x v="198"/>
    <x v="199"/>
    <x v="199"/>
  </r>
  <r>
    <d v="2024-02-20T00:00:00"/>
    <x v="1"/>
    <x v="0"/>
    <n v="952"/>
    <x v="46"/>
    <x v="192"/>
    <x v="199"/>
    <x v="200"/>
    <x v="200"/>
  </r>
  <r>
    <d v="2024-02-20T00:00:00"/>
    <x v="1"/>
    <x v="1"/>
    <n v="1249"/>
    <x v="16"/>
    <x v="193"/>
    <x v="200"/>
    <x v="201"/>
    <x v="201"/>
  </r>
  <r>
    <d v="2024-02-20T00:00:00"/>
    <x v="1"/>
    <x v="2"/>
    <n v="127"/>
    <x v="37"/>
    <x v="194"/>
    <x v="201"/>
    <x v="202"/>
    <x v="202"/>
  </r>
  <r>
    <d v="2024-02-20T00:00:00"/>
    <x v="1"/>
    <x v="3"/>
    <n v="114"/>
    <x v="37"/>
    <x v="100"/>
    <x v="202"/>
    <x v="203"/>
    <x v="203"/>
  </r>
  <r>
    <d v="2024-02-21T00:00:00"/>
    <x v="2"/>
    <x v="0"/>
    <n v="135"/>
    <x v="5"/>
    <x v="195"/>
    <x v="203"/>
    <x v="204"/>
    <x v="204"/>
  </r>
  <r>
    <d v="2024-02-21T00:00:00"/>
    <x v="2"/>
    <x v="1"/>
    <n v="1956"/>
    <x v="29"/>
    <x v="196"/>
    <x v="204"/>
    <x v="205"/>
    <x v="205"/>
  </r>
  <r>
    <d v="2024-02-21T00:00:00"/>
    <x v="2"/>
    <x v="2"/>
    <n v="411"/>
    <x v="4"/>
    <x v="197"/>
    <x v="205"/>
    <x v="206"/>
    <x v="206"/>
  </r>
  <r>
    <d v="2024-02-21T00:00:00"/>
    <x v="2"/>
    <x v="3"/>
    <n v="618"/>
    <x v="24"/>
    <x v="198"/>
    <x v="206"/>
    <x v="207"/>
    <x v="207"/>
  </r>
  <r>
    <d v="2024-02-22T00:00:00"/>
    <x v="3"/>
    <x v="0"/>
    <n v="881"/>
    <x v="17"/>
    <x v="199"/>
    <x v="207"/>
    <x v="208"/>
    <x v="208"/>
  </r>
  <r>
    <d v="2024-02-22T00:00:00"/>
    <x v="3"/>
    <x v="1"/>
    <n v="1376"/>
    <x v="20"/>
    <x v="200"/>
    <x v="208"/>
    <x v="209"/>
    <x v="209"/>
  </r>
  <r>
    <d v="2024-02-22T00:00:00"/>
    <x v="3"/>
    <x v="2"/>
    <n v="188"/>
    <x v="38"/>
    <x v="201"/>
    <x v="209"/>
    <x v="210"/>
    <x v="210"/>
  </r>
  <r>
    <d v="2024-02-22T00:00:00"/>
    <x v="3"/>
    <x v="3"/>
    <n v="859"/>
    <x v="39"/>
    <x v="202"/>
    <x v="210"/>
    <x v="211"/>
    <x v="211"/>
  </r>
  <r>
    <d v="2024-02-23T00:00:00"/>
    <x v="4"/>
    <x v="0"/>
    <n v="847"/>
    <x v="14"/>
    <x v="203"/>
    <x v="211"/>
    <x v="212"/>
    <x v="212"/>
  </r>
  <r>
    <d v="2024-02-23T00:00:00"/>
    <x v="4"/>
    <x v="1"/>
    <n v="1366"/>
    <x v="15"/>
    <x v="204"/>
    <x v="212"/>
    <x v="213"/>
    <x v="213"/>
  </r>
  <r>
    <d v="2024-02-23T00:00:00"/>
    <x v="4"/>
    <x v="2"/>
    <n v="965"/>
    <x v="47"/>
    <x v="205"/>
    <x v="213"/>
    <x v="214"/>
    <x v="214"/>
  </r>
  <r>
    <d v="2024-02-23T00:00:00"/>
    <x v="4"/>
    <x v="3"/>
    <n v="731"/>
    <x v="29"/>
    <x v="206"/>
    <x v="214"/>
    <x v="215"/>
    <x v="215"/>
  </r>
  <r>
    <d v="2024-02-24T00:00:00"/>
    <x v="5"/>
    <x v="0"/>
    <n v="698"/>
    <x v="13"/>
    <x v="207"/>
    <x v="215"/>
    <x v="216"/>
    <x v="216"/>
  </r>
  <r>
    <d v="2024-02-24T00:00:00"/>
    <x v="5"/>
    <x v="1"/>
    <n v="2378"/>
    <x v="24"/>
    <x v="208"/>
    <x v="216"/>
    <x v="217"/>
    <x v="217"/>
  </r>
  <r>
    <d v="2024-02-24T00:00:00"/>
    <x v="5"/>
    <x v="2"/>
    <n v="727"/>
    <x v="29"/>
    <x v="209"/>
    <x v="217"/>
    <x v="218"/>
    <x v="218"/>
  </r>
  <r>
    <d v="2024-02-24T00:00:00"/>
    <x v="5"/>
    <x v="3"/>
    <n v="164"/>
    <x v="5"/>
    <x v="210"/>
    <x v="218"/>
    <x v="219"/>
    <x v="219"/>
  </r>
  <r>
    <d v="2024-02-25T00:00:00"/>
    <x v="6"/>
    <x v="0"/>
    <n v="608"/>
    <x v="7"/>
    <x v="211"/>
    <x v="219"/>
    <x v="220"/>
    <x v="220"/>
  </r>
  <r>
    <d v="2024-02-25T00:00:00"/>
    <x v="6"/>
    <x v="1"/>
    <n v="1836"/>
    <x v="13"/>
    <x v="212"/>
    <x v="220"/>
    <x v="221"/>
    <x v="221"/>
  </r>
  <r>
    <d v="2024-02-25T00:00:00"/>
    <x v="6"/>
    <x v="2"/>
    <n v="876"/>
    <x v="46"/>
    <x v="213"/>
    <x v="221"/>
    <x v="222"/>
    <x v="222"/>
  </r>
  <r>
    <d v="2024-02-25T00:00:00"/>
    <x v="6"/>
    <x v="3"/>
    <n v="390"/>
    <x v="2"/>
    <x v="214"/>
    <x v="222"/>
    <x v="223"/>
    <x v="223"/>
  </r>
  <r>
    <d v="2024-02-26T00:00:00"/>
    <x v="0"/>
    <x v="0"/>
    <n v="886"/>
    <x v="48"/>
    <x v="215"/>
    <x v="223"/>
    <x v="224"/>
    <x v="224"/>
  </r>
  <r>
    <d v="2024-02-26T00:00:00"/>
    <x v="0"/>
    <x v="1"/>
    <n v="1217"/>
    <x v="38"/>
    <x v="216"/>
    <x v="224"/>
    <x v="225"/>
    <x v="225"/>
  </r>
  <r>
    <d v="2024-02-26T00:00:00"/>
    <x v="0"/>
    <x v="2"/>
    <n v="710"/>
    <x v="6"/>
    <x v="217"/>
    <x v="225"/>
    <x v="226"/>
    <x v="226"/>
  </r>
  <r>
    <d v="2024-02-26T00:00:00"/>
    <x v="0"/>
    <x v="3"/>
    <n v="378"/>
    <x v="12"/>
    <x v="218"/>
    <x v="226"/>
    <x v="227"/>
    <x v="227"/>
  </r>
  <r>
    <d v="2024-02-27T00:00:00"/>
    <x v="1"/>
    <x v="0"/>
    <n v="280"/>
    <x v="2"/>
    <x v="219"/>
    <x v="227"/>
    <x v="228"/>
    <x v="228"/>
  </r>
  <r>
    <d v="2024-02-27T00:00:00"/>
    <x v="1"/>
    <x v="1"/>
    <n v="2244"/>
    <x v="7"/>
    <x v="220"/>
    <x v="228"/>
    <x v="229"/>
    <x v="229"/>
  </r>
  <r>
    <d v="2024-02-27T00:00:00"/>
    <x v="1"/>
    <x v="2"/>
    <n v="437"/>
    <x v="1"/>
    <x v="221"/>
    <x v="229"/>
    <x v="230"/>
    <x v="230"/>
  </r>
  <r>
    <d v="2024-02-27T00:00:00"/>
    <x v="1"/>
    <x v="3"/>
    <n v="594"/>
    <x v="21"/>
    <x v="222"/>
    <x v="230"/>
    <x v="231"/>
    <x v="231"/>
  </r>
  <r>
    <d v="2024-02-28T00:00:00"/>
    <x v="2"/>
    <x v="0"/>
    <n v="448"/>
    <x v="16"/>
    <x v="223"/>
    <x v="231"/>
    <x v="232"/>
    <x v="232"/>
  </r>
  <r>
    <d v="2024-02-28T00:00:00"/>
    <x v="2"/>
    <x v="1"/>
    <n v="1304"/>
    <x v="22"/>
    <x v="224"/>
    <x v="232"/>
    <x v="233"/>
    <x v="233"/>
  </r>
  <r>
    <d v="2024-02-28T00:00:00"/>
    <x v="2"/>
    <x v="2"/>
    <n v="766"/>
    <x v="40"/>
    <x v="225"/>
    <x v="233"/>
    <x v="234"/>
    <x v="234"/>
  </r>
  <r>
    <d v="2024-02-28T00:00:00"/>
    <x v="2"/>
    <x v="3"/>
    <n v="121"/>
    <x v="30"/>
    <x v="226"/>
    <x v="234"/>
    <x v="235"/>
    <x v="235"/>
  </r>
  <r>
    <d v="2024-02-29T00:00:00"/>
    <x v="3"/>
    <x v="0"/>
    <n v="874"/>
    <x v="40"/>
    <x v="227"/>
    <x v="235"/>
    <x v="236"/>
    <x v="236"/>
  </r>
  <r>
    <d v="2024-02-29T00:00:00"/>
    <x v="3"/>
    <x v="1"/>
    <n v="1351"/>
    <x v="1"/>
    <x v="228"/>
    <x v="236"/>
    <x v="237"/>
    <x v="237"/>
  </r>
  <r>
    <d v="2024-02-29T00:00:00"/>
    <x v="3"/>
    <x v="2"/>
    <n v="324"/>
    <x v="22"/>
    <x v="229"/>
    <x v="237"/>
    <x v="238"/>
    <x v="238"/>
  </r>
  <r>
    <d v="2024-02-29T00:00:00"/>
    <x v="3"/>
    <x v="3"/>
    <n v="380"/>
    <x v="20"/>
    <x v="230"/>
    <x v="238"/>
    <x v="239"/>
    <x v="239"/>
  </r>
  <r>
    <d v="2024-03-01T00:00:00"/>
    <x v="4"/>
    <x v="0"/>
    <n v="170"/>
    <x v="8"/>
    <x v="231"/>
    <x v="239"/>
    <x v="240"/>
    <x v="240"/>
  </r>
  <r>
    <d v="2024-03-01T00:00:00"/>
    <x v="4"/>
    <x v="1"/>
    <n v="1802"/>
    <x v="12"/>
    <x v="232"/>
    <x v="240"/>
    <x v="241"/>
    <x v="241"/>
  </r>
  <r>
    <d v="2024-03-01T00:00:00"/>
    <x v="4"/>
    <x v="2"/>
    <n v="723"/>
    <x v="13"/>
    <x v="233"/>
    <x v="241"/>
    <x v="242"/>
    <x v="242"/>
  </r>
  <r>
    <d v="2024-03-01T00:00:00"/>
    <x v="4"/>
    <x v="3"/>
    <n v="274"/>
    <x v="15"/>
    <x v="234"/>
    <x v="242"/>
    <x v="243"/>
    <x v="243"/>
  </r>
  <r>
    <d v="2024-03-02T00:00:00"/>
    <x v="5"/>
    <x v="0"/>
    <n v="546"/>
    <x v="29"/>
    <x v="235"/>
    <x v="243"/>
    <x v="244"/>
    <x v="244"/>
  </r>
  <r>
    <d v="2024-03-02T00:00:00"/>
    <x v="5"/>
    <x v="1"/>
    <n v="868"/>
    <x v="10"/>
    <x v="236"/>
    <x v="244"/>
    <x v="245"/>
    <x v="245"/>
  </r>
  <r>
    <d v="2024-03-02T00:00:00"/>
    <x v="5"/>
    <x v="2"/>
    <n v="788"/>
    <x v="40"/>
    <x v="237"/>
    <x v="245"/>
    <x v="246"/>
    <x v="246"/>
  </r>
  <r>
    <d v="2024-03-02T00:00:00"/>
    <x v="5"/>
    <x v="3"/>
    <n v="463"/>
    <x v="21"/>
    <x v="152"/>
    <x v="246"/>
    <x v="247"/>
    <x v="247"/>
  </r>
  <r>
    <d v="2024-03-03T00:00:00"/>
    <x v="6"/>
    <x v="0"/>
    <n v="121"/>
    <x v="5"/>
    <x v="86"/>
    <x v="247"/>
    <x v="248"/>
    <x v="248"/>
  </r>
  <r>
    <d v="2024-03-03T00:00:00"/>
    <x v="6"/>
    <x v="1"/>
    <n v="1615"/>
    <x v="4"/>
    <x v="238"/>
    <x v="248"/>
    <x v="249"/>
    <x v="249"/>
  </r>
  <r>
    <d v="2024-03-03T00:00:00"/>
    <x v="6"/>
    <x v="2"/>
    <n v="262"/>
    <x v="31"/>
    <x v="239"/>
    <x v="249"/>
    <x v="250"/>
    <x v="250"/>
  </r>
  <r>
    <d v="2024-03-03T00:00:00"/>
    <x v="6"/>
    <x v="3"/>
    <n v="638"/>
    <x v="18"/>
    <x v="240"/>
    <x v="250"/>
    <x v="251"/>
    <x v="251"/>
  </r>
  <r>
    <d v="2024-03-04T00:00:00"/>
    <x v="0"/>
    <x v="0"/>
    <n v="948"/>
    <x v="14"/>
    <x v="241"/>
    <x v="251"/>
    <x v="252"/>
    <x v="252"/>
  </r>
  <r>
    <d v="2024-03-04T00:00:00"/>
    <x v="0"/>
    <x v="1"/>
    <n v="1823"/>
    <x v="31"/>
    <x v="242"/>
    <x v="252"/>
    <x v="253"/>
    <x v="253"/>
  </r>
  <r>
    <d v="2024-03-04T00:00:00"/>
    <x v="0"/>
    <x v="2"/>
    <n v="638"/>
    <x v="25"/>
    <x v="243"/>
    <x v="253"/>
    <x v="254"/>
    <x v="254"/>
  </r>
  <r>
    <d v="2024-03-04T00:00:00"/>
    <x v="0"/>
    <x v="3"/>
    <n v="672"/>
    <x v="21"/>
    <x v="51"/>
    <x v="254"/>
    <x v="255"/>
    <x v="255"/>
  </r>
  <r>
    <d v="2024-03-05T00:00:00"/>
    <x v="1"/>
    <x v="0"/>
    <n v="584"/>
    <x v="4"/>
    <x v="244"/>
    <x v="255"/>
    <x v="256"/>
    <x v="256"/>
  </r>
  <r>
    <d v="2024-03-05T00:00:00"/>
    <x v="1"/>
    <x v="1"/>
    <n v="855"/>
    <x v="30"/>
    <x v="245"/>
    <x v="256"/>
    <x v="257"/>
    <x v="257"/>
  </r>
  <r>
    <d v="2024-03-05T00:00:00"/>
    <x v="1"/>
    <x v="2"/>
    <n v="973"/>
    <x v="14"/>
    <x v="246"/>
    <x v="257"/>
    <x v="258"/>
    <x v="258"/>
  </r>
  <r>
    <d v="2024-03-05T00:00:00"/>
    <x v="1"/>
    <x v="3"/>
    <n v="570"/>
    <x v="40"/>
    <x v="247"/>
    <x v="258"/>
    <x v="259"/>
    <x v="259"/>
  </r>
  <r>
    <d v="2024-03-06T00:00:00"/>
    <x v="2"/>
    <x v="0"/>
    <n v="225"/>
    <x v="38"/>
    <x v="248"/>
    <x v="259"/>
    <x v="260"/>
    <x v="260"/>
  </r>
  <r>
    <d v="2024-03-06T00:00:00"/>
    <x v="2"/>
    <x v="1"/>
    <n v="1102"/>
    <x v="8"/>
    <x v="249"/>
    <x v="260"/>
    <x v="261"/>
    <x v="261"/>
  </r>
  <r>
    <d v="2024-03-06T00:00:00"/>
    <x v="2"/>
    <x v="2"/>
    <n v="453"/>
    <x v="13"/>
    <x v="250"/>
    <x v="261"/>
    <x v="262"/>
    <x v="262"/>
  </r>
  <r>
    <d v="2024-03-06T00:00:00"/>
    <x v="2"/>
    <x v="3"/>
    <n v="623"/>
    <x v="13"/>
    <x v="251"/>
    <x v="262"/>
    <x v="263"/>
    <x v="263"/>
  </r>
  <r>
    <d v="2024-03-07T00:00:00"/>
    <x v="3"/>
    <x v="0"/>
    <n v="297"/>
    <x v="36"/>
    <x v="252"/>
    <x v="263"/>
    <x v="264"/>
    <x v="264"/>
  </r>
  <r>
    <d v="2024-03-07T00:00:00"/>
    <x v="3"/>
    <x v="1"/>
    <n v="2450"/>
    <x v="13"/>
    <x v="253"/>
    <x v="264"/>
    <x v="265"/>
    <x v="265"/>
  </r>
  <r>
    <d v="2024-03-07T00:00:00"/>
    <x v="3"/>
    <x v="2"/>
    <n v="672"/>
    <x v="4"/>
    <x v="254"/>
    <x v="265"/>
    <x v="266"/>
    <x v="266"/>
  </r>
  <r>
    <d v="2024-03-07T00:00:00"/>
    <x v="3"/>
    <x v="3"/>
    <n v="303"/>
    <x v="10"/>
    <x v="255"/>
    <x v="266"/>
    <x v="267"/>
    <x v="267"/>
  </r>
  <r>
    <d v="2024-03-08T00:00:00"/>
    <x v="4"/>
    <x v="0"/>
    <n v="854"/>
    <x v="32"/>
    <x v="256"/>
    <x v="267"/>
    <x v="268"/>
    <x v="268"/>
  </r>
  <r>
    <d v="2024-03-08T00:00:00"/>
    <x v="4"/>
    <x v="1"/>
    <n v="901"/>
    <x v="8"/>
    <x v="257"/>
    <x v="268"/>
    <x v="269"/>
    <x v="269"/>
  </r>
  <r>
    <d v="2024-03-08T00:00:00"/>
    <x v="4"/>
    <x v="2"/>
    <n v="735"/>
    <x v="43"/>
    <x v="258"/>
    <x v="269"/>
    <x v="270"/>
    <x v="270"/>
  </r>
  <r>
    <d v="2024-03-08T00:00:00"/>
    <x v="4"/>
    <x v="3"/>
    <n v="673"/>
    <x v="0"/>
    <x v="259"/>
    <x v="270"/>
    <x v="271"/>
    <x v="271"/>
  </r>
  <r>
    <d v="2024-03-09T00:00:00"/>
    <x v="5"/>
    <x v="0"/>
    <n v="911"/>
    <x v="0"/>
    <x v="260"/>
    <x v="271"/>
    <x v="272"/>
    <x v="272"/>
  </r>
  <r>
    <d v="2024-03-09T00:00:00"/>
    <x v="5"/>
    <x v="1"/>
    <n v="1186"/>
    <x v="31"/>
    <x v="261"/>
    <x v="272"/>
    <x v="273"/>
    <x v="273"/>
  </r>
  <r>
    <d v="2024-03-09T00:00:00"/>
    <x v="5"/>
    <x v="2"/>
    <n v="875"/>
    <x v="44"/>
    <x v="262"/>
    <x v="273"/>
    <x v="274"/>
    <x v="274"/>
  </r>
  <r>
    <d v="2024-03-09T00:00:00"/>
    <x v="5"/>
    <x v="3"/>
    <n v="756"/>
    <x v="44"/>
    <x v="263"/>
    <x v="274"/>
    <x v="275"/>
    <x v="275"/>
  </r>
  <r>
    <d v="2024-03-10T00:00:00"/>
    <x v="6"/>
    <x v="0"/>
    <n v="550"/>
    <x v="20"/>
    <x v="264"/>
    <x v="275"/>
    <x v="276"/>
    <x v="276"/>
  </r>
  <r>
    <d v="2024-03-10T00:00:00"/>
    <x v="6"/>
    <x v="1"/>
    <n v="1901"/>
    <x v="12"/>
    <x v="265"/>
    <x v="276"/>
    <x v="277"/>
    <x v="277"/>
  </r>
  <r>
    <d v="2024-03-10T00:00:00"/>
    <x v="6"/>
    <x v="2"/>
    <n v="452"/>
    <x v="12"/>
    <x v="266"/>
    <x v="277"/>
    <x v="278"/>
    <x v="278"/>
  </r>
  <r>
    <d v="2024-03-10T00:00:00"/>
    <x v="6"/>
    <x v="3"/>
    <n v="894"/>
    <x v="23"/>
    <x v="267"/>
    <x v="278"/>
    <x v="279"/>
    <x v="279"/>
  </r>
  <r>
    <d v="2024-03-11T00:00:00"/>
    <x v="0"/>
    <x v="0"/>
    <n v="296"/>
    <x v="10"/>
    <x v="268"/>
    <x v="279"/>
    <x v="280"/>
    <x v="280"/>
  </r>
  <r>
    <d v="2024-03-11T00:00:00"/>
    <x v="0"/>
    <x v="1"/>
    <n v="1321"/>
    <x v="8"/>
    <x v="269"/>
    <x v="280"/>
    <x v="281"/>
    <x v="281"/>
  </r>
  <r>
    <d v="2024-03-11T00:00:00"/>
    <x v="0"/>
    <x v="2"/>
    <n v="635"/>
    <x v="7"/>
    <x v="270"/>
    <x v="281"/>
    <x v="282"/>
    <x v="282"/>
  </r>
  <r>
    <d v="2024-03-11T00:00:00"/>
    <x v="0"/>
    <x v="3"/>
    <n v="665"/>
    <x v="23"/>
    <x v="271"/>
    <x v="282"/>
    <x v="283"/>
    <x v="283"/>
  </r>
  <r>
    <d v="2024-03-12T00:00:00"/>
    <x v="1"/>
    <x v="0"/>
    <n v="786"/>
    <x v="49"/>
    <x v="272"/>
    <x v="283"/>
    <x v="284"/>
    <x v="284"/>
  </r>
  <r>
    <d v="2024-03-12T00:00:00"/>
    <x v="1"/>
    <x v="1"/>
    <n v="1018"/>
    <x v="15"/>
    <x v="273"/>
    <x v="284"/>
    <x v="285"/>
    <x v="285"/>
  </r>
  <r>
    <d v="2024-03-12T00:00:00"/>
    <x v="1"/>
    <x v="2"/>
    <n v="306"/>
    <x v="12"/>
    <x v="47"/>
    <x v="285"/>
    <x v="286"/>
    <x v="286"/>
  </r>
  <r>
    <d v="2024-03-12T00:00:00"/>
    <x v="1"/>
    <x v="3"/>
    <n v="431"/>
    <x v="20"/>
    <x v="274"/>
    <x v="286"/>
    <x v="287"/>
    <x v="287"/>
  </r>
  <r>
    <d v="2024-03-13T00:00:00"/>
    <x v="2"/>
    <x v="0"/>
    <n v="187"/>
    <x v="36"/>
    <x v="275"/>
    <x v="287"/>
    <x v="288"/>
    <x v="288"/>
  </r>
  <r>
    <d v="2024-03-13T00:00:00"/>
    <x v="2"/>
    <x v="1"/>
    <n v="1146"/>
    <x v="5"/>
    <x v="276"/>
    <x v="288"/>
    <x v="289"/>
    <x v="289"/>
  </r>
  <r>
    <d v="2024-03-13T00:00:00"/>
    <x v="2"/>
    <x v="2"/>
    <n v="914"/>
    <x v="50"/>
    <x v="277"/>
    <x v="289"/>
    <x v="290"/>
    <x v="290"/>
  </r>
  <r>
    <d v="2024-03-13T00:00:00"/>
    <x v="2"/>
    <x v="3"/>
    <n v="416"/>
    <x v="10"/>
    <x v="278"/>
    <x v="290"/>
    <x v="291"/>
    <x v="291"/>
  </r>
  <r>
    <d v="2024-03-14T00:00:00"/>
    <x v="3"/>
    <x v="0"/>
    <n v="355"/>
    <x v="31"/>
    <x v="279"/>
    <x v="291"/>
    <x v="292"/>
    <x v="292"/>
  </r>
  <r>
    <d v="2024-03-14T00:00:00"/>
    <x v="3"/>
    <x v="1"/>
    <n v="1588"/>
    <x v="20"/>
    <x v="280"/>
    <x v="292"/>
    <x v="293"/>
    <x v="293"/>
  </r>
  <r>
    <d v="2024-03-14T00:00:00"/>
    <x v="3"/>
    <x v="2"/>
    <n v="511"/>
    <x v="16"/>
    <x v="281"/>
    <x v="293"/>
    <x v="294"/>
    <x v="294"/>
  </r>
  <r>
    <d v="2024-03-14T00:00:00"/>
    <x v="3"/>
    <x v="3"/>
    <n v="954"/>
    <x v="47"/>
    <x v="282"/>
    <x v="294"/>
    <x v="295"/>
    <x v="295"/>
  </r>
  <r>
    <d v="2024-03-15T00:00:00"/>
    <x v="4"/>
    <x v="0"/>
    <n v="909"/>
    <x v="3"/>
    <x v="283"/>
    <x v="295"/>
    <x v="296"/>
    <x v="296"/>
  </r>
  <r>
    <d v="2024-03-15T00:00:00"/>
    <x v="4"/>
    <x v="1"/>
    <n v="1730"/>
    <x v="36"/>
    <x v="284"/>
    <x v="296"/>
    <x v="297"/>
    <x v="297"/>
  </r>
  <r>
    <d v="2024-03-15T00:00:00"/>
    <x v="4"/>
    <x v="2"/>
    <n v="859"/>
    <x v="45"/>
    <x v="285"/>
    <x v="297"/>
    <x v="298"/>
    <x v="298"/>
  </r>
  <r>
    <d v="2024-03-15T00:00:00"/>
    <x v="4"/>
    <x v="3"/>
    <n v="730"/>
    <x v="41"/>
    <x v="286"/>
    <x v="298"/>
    <x v="299"/>
    <x v="299"/>
  </r>
  <r>
    <d v="2024-03-16T00:00:00"/>
    <x v="5"/>
    <x v="0"/>
    <n v="544"/>
    <x v="13"/>
    <x v="287"/>
    <x v="299"/>
    <x v="300"/>
    <x v="300"/>
  </r>
  <r>
    <d v="2024-03-16T00:00:00"/>
    <x v="5"/>
    <x v="1"/>
    <n v="2066"/>
    <x v="16"/>
    <x v="288"/>
    <x v="300"/>
    <x v="301"/>
    <x v="301"/>
  </r>
  <r>
    <d v="2024-03-16T00:00:00"/>
    <x v="5"/>
    <x v="2"/>
    <n v="619"/>
    <x v="19"/>
    <x v="289"/>
    <x v="301"/>
    <x v="302"/>
    <x v="302"/>
  </r>
  <r>
    <d v="2024-03-16T00:00:00"/>
    <x v="5"/>
    <x v="3"/>
    <n v="481"/>
    <x v="12"/>
    <x v="290"/>
    <x v="302"/>
    <x v="303"/>
    <x v="303"/>
  </r>
  <r>
    <d v="2024-03-17T00:00:00"/>
    <x v="6"/>
    <x v="0"/>
    <n v="542"/>
    <x v="40"/>
    <x v="291"/>
    <x v="303"/>
    <x v="304"/>
    <x v="304"/>
  </r>
  <r>
    <d v="2024-03-17T00:00:00"/>
    <x v="6"/>
    <x v="1"/>
    <n v="1741"/>
    <x v="22"/>
    <x v="292"/>
    <x v="304"/>
    <x v="305"/>
    <x v="305"/>
  </r>
  <r>
    <d v="2024-03-17T00:00:00"/>
    <x v="6"/>
    <x v="2"/>
    <n v="128"/>
    <x v="5"/>
    <x v="293"/>
    <x v="305"/>
    <x v="306"/>
    <x v="306"/>
  </r>
  <r>
    <d v="2024-03-17T00:00:00"/>
    <x v="6"/>
    <x v="3"/>
    <n v="472"/>
    <x v="1"/>
    <x v="294"/>
    <x v="306"/>
    <x v="307"/>
    <x v="307"/>
  </r>
  <r>
    <d v="2024-03-18T00:00:00"/>
    <x v="0"/>
    <x v="0"/>
    <n v="978"/>
    <x v="32"/>
    <x v="295"/>
    <x v="307"/>
    <x v="308"/>
    <x v="308"/>
  </r>
  <r>
    <d v="2024-03-18T00:00:00"/>
    <x v="0"/>
    <x v="1"/>
    <n v="913"/>
    <x v="10"/>
    <x v="296"/>
    <x v="308"/>
    <x v="309"/>
    <x v="309"/>
  </r>
  <r>
    <d v="2024-03-18T00:00:00"/>
    <x v="0"/>
    <x v="2"/>
    <n v="500"/>
    <x v="25"/>
    <x v="297"/>
    <x v="309"/>
    <x v="310"/>
    <x v="310"/>
  </r>
  <r>
    <d v="2024-03-18T00:00:00"/>
    <x v="0"/>
    <x v="3"/>
    <n v="634"/>
    <x v="4"/>
    <x v="298"/>
    <x v="310"/>
    <x v="311"/>
    <x v="311"/>
  </r>
  <r>
    <d v="2024-03-19T00:00:00"/>
    <x v="1"/>
    <x v="0"/>
    <n v="958"/>
    <x v="33"/>
    <x v="299"/>
    <x v="311"/>
    <x v="312"/>
    <x v="312"/>
  </r>
  <r>
    <d v="2024-03-19T00:00:00"/>
    <x v="1"/>
    <x v="1"/>
    <n v="2467"/>
    <x v="21"/>
    <x v="300"/>
    <x v="312"/>
    <x v="313"/>
    <x v="313"/>
  </r>
  <r>
    <d v="2024-03-19T00:00:00"/>
    <x v="1"/>
    <x v="2"/>
    <n v="419"/>
    <x v="21"/>
    <x v="301"/>
    <x v="313"/>
    <x v="314"/>
    <x v="314"/>
  </r>
  <r>
    <d v="2024-03-19T00:00:00"/>
    <x v="1"/>
    <x v="3"/>
    <n v="836"/>
    <x v="48"/>
    <x v="302"/>
    <x v="314"/>
    <x v="315"/>
    <x v="315"/>
  </r>
  <r>
    <d v="2024-03-20T00:00:00"/>
    <x v="2"/>
    <x v="0"/>
    <n v="969"/>
    <x v="39"/>
    <x v="303"/>
    <x v="315"/>
    <x v="316"/>
    <x v="316"/>
  </r>
  <r>
    <d v="2024-03-20T00:00:00"/>
    <x v="2"/>
    <x v="1"/>
    <n v="1543"/>
    <x v="12"/>
    <x v="304"/>
    <x v="316"/>
    <x v="317"/>
    <x v="317"/>
  </r>
  <r>
    <d v="2024-03-20T00:00:00"/>
    <x v="2"/>
    <x v="2"/>
    <n v="697"/>
    <x v="23"/>
    <x v="305"/>
    <x v="317"/>
    <x v="318"/>
    <x v="318"/>
  </r>
  <r>
    <d v="2024-03-20T00:00:00"/>
    <x v="2"/>
    <x v="3"/>
    <n v="491"/>
    <x v="29"/>
    <x v="306"/>
    <x v="318"/>
    <x v="319"/>
    <x v="319"/>
  </r>
  <r>
    <d v="2024-03-21T00:00:00"/>
    <x v="3"/>
    <x v="0"/>
    <n v="584"/>
    <x v="46"/>
    <x v="307"/>
    <x v="319"/>
    <x v="320"/>
    <x v="320"/>
  </r>
  <r>
    <d v="2024-03-21T00:00:00"/>
    <x v="3"/>
    <x v="1"/>
    <n v="1336"/>
    <x v="20"/>
    <x v="308"/>
    <x v="320"/>
    <x v="321"/>
    <x v="321"/>
  </r>
  <r>
    <d v="2024-03-21T00:00:00"/>
    <x v="3"/>
    <x v="2"/>
    <n v="963"/>
    <x v="26"/>
    <x v="309"/>
    <x v="321"/>
    <x v="322"/>
    <x v="322"/>
  </r>
  <r>
    <d v="2024-03-21T00:00:00"/>
    <x v="3"/>
    <x v="3"/>
    <n v="250"/>
    <x v="22"/>
    <x v="310"/>
    <x v="322"/>
    <x v="323"/>
    <x v="323"/>
  </r>
  <r>
    <d v="2024-03-22T00:00:00"/>
    <x v="4"/>
    <x v="0"/>
    <n v="239"/>
    <x v="10"/>
    <x v="311"/>
    <x v="323"/>
    <x v="324"/>
    <x v="324"/>
  </r>
  <r>
    <d v="2024-03-22T00:00:00"/>
    <x v="4"/>
    <x v="1"/>
    <n v="1209"/>
    <x v="2"/>
    <x v="312"/>
    <x v="324"/>
    <x v="325"/>
    <x v="325"/>
  </r>
  <r>
    <d v="2024-03-22T00:00:00"/>
    <x v="4"/>
    <x v="2"/>
    <n v="642"/>
    <x v="4"/>
    <x v="313"/>
    <x v="325"/>
    <x v="326"/>
    <x v="326"/>
  </r>
  <r>
    <d v="2024-03-22T00:00:00"/>
    <x v="4"/>
    <x v="3"/>
    <n v="339"/>
    <x v="16"/>
    <x v="314"/>
    <x v="326"/>
    <x v="327"/>
    <x v="327"/>
  </r>
  <r>
    <d v="2024-03-23T00:00:00"/>
    <x v="5"/>
    <x v="0"/>
    <n v="549"/>
    <x v="0"/>
    <x v="315"/>
    <x v="327"/>
    <x v="328"/>
    <x v="328"/>
  </r>
  <r>
    <d v="2024-03-23T00:00:00"/>
    <x v="5"/>
    <x v="1"/>
    <n v="1746"/>
    <x v="8"/>
    <x v="316"/>
    <x v="328"/>
    <x v="329"/>
    <x v="329"/>
  </r>
  <r>
    <d v="2024-03-23T00:00:00"/>
    <x v="5"/>
    <x v="2"/>
    <n v="700"/>
    <x v="11"/>
    <x v="317"/>
    <x v="329"/>
    <x v="330"/>
    <x v="330"/>
  </r>
  <r>
    <d v="2024-03-23T00:00:00"/>
    <x v="5"/>
    <x v="3"/>
    <n v="156"/>
    <x v="38"/>
    <x v="318"/>
    <x v="330"/>
    <x v="331"/>
    <x v="331"/>
  </r>
  <r>
    <d v="2024-03-24T00:00:00"/>
    <x v="6"/>
    <x v="0"/>
    <n v="983"/>
    <x v="48"/>
    <x v="319"/>
    <x v="331"/>
    <x v="332"/>
    <x v="332"/>
  </r>
  <r>
    <d v="2024-03-24T00:00:00"/>
    <x v="6"/>
    <x v="1"/>
    <n v="1367"/>
    <x v="8"/>
    <x v="320"/>
    <x v="332"/>
    <x v="333"/>
    <x v="333"/>
  </r>
  <r>
    <d v="2024-03-24T00:00:00"/>
    <x v="6"/>
    <x v="2"/>
    <n v="848"/>
    <x v="44"/>
    <x v="321"/>
    <x v="333"/>
    <x v="334"/>
    <x v="334"/>
  </r>
  <r>
    <d v="2024-03-24T00:00:00"/>
    <x v="6"/>
    <x v="3"/>
    <n v="142"/>
    <x v="30"/>
    <x v="322"/>
    <x v="334"/>
    <x v="335"/>
    <x v="335"/>
  </r>
  <r>
    <d v="2024-03-25T00:00:00"/>
    <x v="0"/>
    <x v="0"/>
    <n v="808"/>
    <x v="7"/>
    <x v="323"/>
    <x v="335"/>
    <x v="336"/>
    <x v="336"/>
  </r>
  <r>
    <d v="2024-03-25T00:00:00"/>
    <x v="0"/>
    <x v="1"/>
    <n v="1837"/>
    <x v="1"/>
    <x v="324"/>
    <x v="336"/>
    <x v="337"/>
    <x v="337"/>
  </r>
  <r>
    <d v="2024-03-25T00:00:00"/>
    <x v="0"/>
    <x v="2"/>
    <n v="438"/>
    <x v="29"/>
    <x v="325"/>
    <x v="337"/>
    <x v="338"/>
    <x v="338"/>
  </r>
  <r>
    <d v="2024-03-25T00:00:00"/>
    <x v="0"/>
    <x v="3"/>
    <n v="989"/>
    <x v="47"/>
    <x v="326"/>
    <x v="338"/>
    <x v="339"/>
    <x v="339"/>
  </r>
  <r>
    <d v="2024-03-26T00:00:00"/>
    <x v="1"/>
    <x v="0"/>
    <n v="531"/>
    <x v="6"/>
    <x v="327"/>
    <x v="339"/>
    <x v="340"/>
    <x v="340"/>
  </r>
  <r>
    <d v="2024-03-26T00:00:00"/>
    <x v="1"/>
    <x v="1"/>
    <n v="2361"/>
    <x v="10"/>
    <x v="328"/>
    <x v="340"/>
    <x v="341"/>
    <x v="341"/>
  </r>
  <r>
    <d v="2024-03-26T00:00:00"/>
    <x v="1"/>
    <x v="2"/>
    <n v="632"/>
    <x v="4"/>
    <x v="329"/>
    <x v="341"/>
    <x v="342"/>
    <x v="342"/>
  </r>
  <r>
    <d v="2024-03-26T00:00:00"/>
    <x v="1"/>
    <x v="3"/>
    <n v="496"/>
    <x v="12"/>
    <x v="330"/>
    <x v="342"/>
    <x v="343"/>
    <x v="343"/>
  </r>
  <r>
    <d v="2024-03-27T00:00:00"/>
    <x v="2"/>
    <x v="0"/>
    <n v="749"/>
    <x v="32"/>
    <x v="331"/>
    <x v="343"/>
    <x v="344"/>
    <x v="344"/>
  </r>
  <r>
    <d v="2024-03-27T00:00:00"/>
    <x v="2"/>
    <x v="1"/>
    <n v="1470"/>
    <x v="20"/>
    <x v="332"/>
    <x v="344"/>
    <x v="345"/>
    <x v="345"/>
  </r>
  <r>
    <d v="2024-03-27T00:00:00"/>
    <x v="2"/>
    <x v="2"/>
    <n v="967"/>
    <x v="3"/>
    <x v="333"/>
    <x v="345"/>
    <x v="346"/>
    <x v="346"/>
  </r>
  <r>
    <d v="2024-03-27T00:00:00"/>
    <x v="2"/>
    <x v="3"/>
    <n v="267"/>
    <x v="1"/>
    <x v="334"/>
    <x v="346"/>
    <x v="347"/>
    <x v="347"/>
  </r>
  <r>
    <d v="2024-03-28T00:00:00"/>
    <x v="3"/>
    <x v="0"/>
    <n v="384"/>
    <x v="4"/>
    <x v="335"/>
    <x v="347"/>
    <x v="348"/>
    <x v="348"/>
  </r>
  <r>
    <d v="2024-03-28T00:00:00"/>
    <x v="3"/>
    <x v="1"/>
    <n v="2037"/>
    <x v="25"/>
    <x v="336"/>
    <x v="348"/>
    <x v="349"/>
    <x v="349"/>
  </r>
  <r>
    <d v="2024-03-28T00:00:00"/>
    <x v="3"/>
    <x v="2"/>
    <n v="820"/>
    <x v="11"/>
    <x v="210"/>
    <x v="349"/>
    <x v="350"/>
    <x v="350"/>
  </r>
  <r>
    <d v="2024-03-28T00:00:00"/>
    <x v="3"/>
    <x v="3"/>
    <n v="318"/>
    <x v="16"/>
    <x v="282"/>
    <x v="350"/>
    <x v="351"/>
    <x v="351"/>
  </r>
  <r>
    <d v="2024-03-29T00:00:00"/>
    <x v="4"/>
    <x v="0"/>
    <n v="454"/>
    <x v="12"/>
    <x v="337"/>
    <x v="351"/>
    <x v="352"/>
    <x v="352"/>
  </r>
  <r>
    <d v="2024-03-29T00:00:00"/>
    <x v="4"/>
    <x v="1"/>
    <n v="1648"/>
    <x v="22"/>
    <x v="338"/>
    <x v="352"/>
    <x v="353"/>
    <x v="353"/>
  </r>
  <r>
    <d v="2024-03-29T00:00:00"/>
    <x v="4"/>
    <x v="2"/>
    <n v="362"/>
    <x v="2"/>
    <x v="339"/>
    <x v="353"/>
    <x v="354"/>
    <x v="354"/>
  </r>
  <r>
    <d v="2024-03-29T00:00:00"/>
    <x v="4"/>
    <x v="3"/>
    <n v="917"/>
    <x v="3"/>
    <x v="340"/>
    <x v="354"/>
    <x v="355"/>
    <x v="355"/>
  </r>
  <r>
    <d v="2024-03-30T00:00:00"/>
    <x v="5"/>
    <x v="0"/>
    <n v="739"/>
    <x v="23"/>
    <x v="341"/>
    <x v="355"/>
    <x v="356"/>
    <x v="356"/>
  </r>
  <r>
    <d v="2024-03-30T00:00:00"/>
    <x v="5"/>
    <x v="1"/>
    <n v="2266"/>
    <x v="16"/>
    <x v="342"/>
    <x v="356"/>
    <x v="357"/>
    <x v="357"/>
  </r>
  <r>
    <d v="2024-03-30T00:00:00"/>
    <x v="5"/>
    <x v="2"/>
    <n v="529"/>
    <x v="29"/>
    <x v="343"/>
    <x v="357"/>
    <x v="358"/>
    <x v="358"/>
  </r>
  <r>
    <d v="2024-03-30T00:00:00"/>
    <x v="5"/>
    <x v="3"/>
    <n v="638"/>
    <x v="29"/>
    <x v="344"/>
    <x v="358"/>
    <x v="359"/>
    <x v="359"/>
  </r>
  <r>
    <d v="2024-03-31T00:00:00"/>
    <x v="6"/>
    <x v="0"/>
    <n v="440"/>
    <x v="2"/>
    <x v="345"/>
    <x v="359"/>
    <x v="360"/>
    <x v="360"/>
  </r>
  <r>
    <d v="2024-03-31T00:00:00"/>
    <x v="6"/>
    <x v="1"/>
    <n v="1228"/>
    <x v="1"/>
    <x v="346"/>
    <x v="360"/>
    <x v="361"/>
    <x v="361"/>
  </r>
  <r>
    <d v="2024-03-31T00:00:00"/>
    <x v="6"/>
    <x v="2"/>
    <n v="210"/>
    <x v="36"/>
    <x v="6"/>
    <x v="361"/>
    <x v="362"/>
    <x v="362"/>
  </r>
  <r>
    <d v="2024-03-31T00:00:00"/>
    <x v="6"/>
    <x v="3"/>
    <n v="831"/>
    <x v="33"/>
    <x v="347"/>
    <x v="362"/>
    <x v="363"/>
    <x v="363"/>
  </r>
  <r>
    <d v="2024-04-01T00:00:00"/>
    <x v="0"/>
    <x v="0"/>
    <n v="201"/>
    <x v="8"/>
    <x v="348"/>
    <x v="363"/>
    <x v="364"/>
    <x v="364"/>
  </r>
  <r>
    <d v="2024-04-01T00:00:00"/>
    <x v="0"/>
    <x v="1"/>
    <n v="2257"/>
    <x v="46"/>
    <x v="349"/>
    <x v="364"/>
    <x v="365"/>
    <x v="365"/>
  </r>
  <r>
    <d v="2024-04-01T00:00:00"/>
    <x v="0"/>
    <x v="2"/>
    <n v="207"/>
    <x v="15"/>
    <x v="350"/>
    <x v="365"/>
    <x v="366"/>
    <x v="366"/>
  </r>
  <r>
    <d v="2024-04-01T00:00:00"/>
    <x v="0"/>
    <x v="3"/>
    <n v="713"/>
    <x v="40"/>
    <x v="351"/>
    <x v="366"/>
    <x v="367"/>
    <x v="367"/>
  </r>
  <r>
    <d v="2024-04-02T00:00:00"/>
    <x v="1"/>
    <x v="0"/>
    <n v="394"/>
    <x v="4"/>
    <x v="352"/>
    <x v="367"/>
    <x v="368"/>
    <x v="368"/>
  </r>
  <r>
    <d v="2024-04-02T00:00:00"/>
    <x v="1"/>
    <x v="1"/>
    <n v="962"/>
    <x v="38"/>
    <x v="353"/>
    <x v="368"/>
    <x v="369"/>
    <x v="369"/>
  </r>
  <r>
    <d v="2024-04-02T00:00:00"/>
    <x v="1"/>
    <x v="2"/>
    <n v="395"/>
    <x v="16"/>
    <x v="354"/>
    <x v="369"/>
    <x v="370"/>
    <x v="370"/>
  </r>
  <r>
    <d v="2024-04-02T00:00:00"/>
    <x v="1"/>
    <x v="3"/>
    <n v="302"/>
    <x v="12"/>
    <x v="355"/>
    <x v="370"/>
    <x v="371"/>
    <x v="371"/>
  </r>
  <r>
    <d v="2024-04-03T00:00:00"/>
    <x v="2"/>
    <x v="0"/>
    <n v="214"/>
    <x v="10"/>
    <x v="356"/>
    <x v="371"/>
    <x v="372"/>
    <x v="372"/>
  </r>
  <r>
    <d v="2024-04-03T00:00:00"/>
    <x v="2"/>
    <x v="1"/>
    <n v="2390"/>
    <x v="7"/>
    <x v="357"/>
    <x v="372"/>
    <x v="373"/>
    <x v="373"/>
  </r>
  <r>
    <d v="2024-04-03T00:00:00"/>
    <x v="2"/>
    <x v="2"/>
    <n v="317"/>
    <x v="12"/>
    <x v="358"/>
    <x v="373"/>
    <x v="374"/>
    <x v="374"/>
  </r>
  <r>
    <d v="2024-04-03T00:00:00"/>
    <x v="2"/>
    <x v="3"/>
    <n v="412"/>
    <x v="6"/>
    <x v="359"/>
    <x v="374"/>
    <x v="375"/>
    <x v="375"/>
  </r>
  <r>
    <d v="2024-04-04T00:00:00"/>
    <x v="3"/>
    <x v="0"/>
    <n v="887"/>
    <x v="32"/>
    <x v="360"/>
    <x v="375"/>
    <x v="376"/>
    <x v="376"/>
  </r>
  <r>
    <d v="2024-04-04T00:00:00"/>
    <x v="3"/>
    <x v="1"/>
    <n v="1258"/>
    <x v="10"/>
    <x v="361"/>
    <x v="376"/>
    <x v="377"/>
    <x v="377"/>
  </r>
  <r>
    <d v="2024-04-04T00:00:00"/>
    <x v="3"/>
    <x v="2"/>
    <n v="632"/>
    <x v="49"/>
    <x v="362"/>
    <x v="377"/>
    <x v="378"/>
    <x v="378"/>
  </r>
  <r>
    <d v="2024-04-04T00:00:00"/>
    <x v="3"/>
    <x v="3"/>
    <n v="224"/>
    <x v="8"/>
    <x v="363"/>
    <x v="378"/>
    <x v="379"/>
    <x v="379"/>
  </r>
  <r>
    <d v="2024-04-05T00:00:00"/>
    <x v="4"/>
    <x v="0"/>
    <n v="703"/>
    <x v="21"/>
    <x v="364"/>
    <x v="379"/>
    <x v="380"/>
    <x v="380"/>
  </r>
  <r>
    <d v="2024-04-05T00:00:00"/>
    <x v="4"/>
    <x v="1"/>
    <n v="1256"/>
    <x v="31"/>
    <x v="365"/>
    <x v="380"/>
    <x v="381"/>
    <x v="381"/>
  </r>
  <r>
    <d v="2024-04-05T00:00:00"/>
    <x v="4"/>
    <x v="2"/>
    <n v="119"/>
    <x v="37"/>
    <x v="366"/>
    <x v="381"/>
    <x v="382"/>
    <x v="382"/>
  </r>
  <r>
    <d v="2024-04-05T00:00:00"/>
    <x v="4"/>
    <x v="3"/>
    <n v="554"/>
    <x v="0"/>
    <x v="367"/>
    <x v="382"/>
    <x v="383"/>
    <x v="383"/>
  </r>
  <r>
    <d v="2024-04-06T00:00:00"/>
    <x v="5"/>
    <x v="0"/>
    <n v="202"/>
    <x v="8"/>
    <x v="368"/>
    <x v="383"/>
    <x v="384"/>
    <x v="384"/>
  </r>
  <r>
    <d v="2024-04-06T00:00:00"/>
    <x v="5"/>
    <x v="1"/>
    <n v="1003"/>
    <x v="22"/>
    <x v="369"/>
    <x v="384"/>
    <x v="385"/>
    <x v="385"/>
  </r>
  <r>
    <d v="2024-04-06T00:00:00"/>
    <x v="5"/>
    <x v="2"/>
    <n v="959"/>
    <x v="40"/>
    <x v="370"/>
    <x v="385"/>
    <x v="386"/>
    <x v="386"/>
  </r>
  <r>
    <d v="2024-04-06T00:00:00"/>
    <x v="5"/>
    <x v="3"/>
    <n v="171"/>
    <x v="36"/>
    <x v="371"/>
    <x v="386"/>
    <x v="387"/>
    <x v="387"/>
  </r>
  <r>
    <d v="2024-04-07T00:00:00"/>
    <x v="6"/>
    <x v="0"/>
    <n v="396"/>
    <x v="16"/>
    <x v="372"/>
    <x v="387"/>
    <x v="388"/>
    <x v="388"/>
  </r>
  <r>
    <d v="2024-04-07T00:00:00"/>
    <x v="6"/>
    <x v="1"/>
    <n v="2006"/>
    <x v="16"/>
    <x v="373"/>
    <x v="388"/>
    <x v="389"/>
    <x v="389"/>
  </r>
  <r>
    <d v="2024-04-07T00:00:00"/>
    <x v="6"/>
    <x v="2"/>
    <n v="212"/>
    <x v="38"/>
    <x v="374"/>
    <x v="389"/>
    <x v="390"/>
    <x v="390"/>
  </r>
  <r>
    <d v="2024-04-07T00:00:00"/>
    <x v="6"/>
    <x v="3"/>
    <n v="725"/>
    <x v="26"/>
    <x v="375"/>
    <x v="390"/>
    <x v="391"/>
    <x v="391"/>
  </r>
  <r>
    <d v="2024-04-08T00:00:00"/>
    <x v="0"/>
    <x v="0"/>
    <n v="495"/>
    <x v="27"/>
    <x v="376"/>
    <x v="391"/>
    <x v="392"/>
    <x v="392"/>
  </r>
  <r>
    <d v="2024-04-08T00:00:00"/>
    <x v="0"/>
    <x v="1"/>
    <n v="1906"/>
    <x v="10"/>
    <x v="377"/>
    <x v="392"/>
    <x v="393"/>
    <x v="393"/>
  </r>
  <r>
    <d v="2024-04-08T00:00:00"/>
    <x v="0"/>
    <x v="2"/>
    <n v="917"/>
    <x v="33"/>
    <x v="378"/>
    <x v="393"/>
    <x v="394"/>
    <x v="394"/>
  </r>
  <r>
    <d v="2024-04-08T00:00:00"/>
    <x v="0"/>
    <x v="3"/>
    <n v="827"/>
    <x v="41"/>
    <x v="379"/>
    <x v="394"/>
    <x v="395"/>
    <x v="395"/>
  </r>
  <r>
    <d v="2024-04-09T00:00:00"/>
    <x v="1"/>
    <x v="0"/>
    <n v="675"/>
    <x v="40"/>
    <x v="380"/>
    <x v="395"/>
    <x v="396"/>
    <x v="396"/>
  </r>
  <r>
    <d v="2024-04-09T00:00:00"/>
    <x v="1"/>
    <x v="1"/>
    <n v="899"/>
    <x v="37"/>
    <x v="381"/>
    <x v="396"/>
    <x v="397"/>
    <x v="397"/>
  </r>
  <r>
    <d v="2024-04-09T00:00:00"/>
    <x v="1"/>
    <x v="2"/>
    <n v="750"/>
    <x v="7"/>
    <x v="382"/>
    <x v="397"/>
    <x v="398"/>
    <x v="398"/>
  </r>
  <r>
    <d v="2024-04-09T00:00:00"/>
    <x v="1"/>
    <x v="3"/>
    <n v="224"/>
    <x v="15"/>
    <x v="51"/>
    <x v="398"/>
    <x v="399"/>
    <x v="399"/>
  </r>
  <r>
    <d v="2024-04-10T00:00:00"/>
    <x v="2"/>
    <x v="0"/>
    <n v="892"/>
    <x v="32"/>
    <x v="383"/>
    <x v="399"/>
    <x v="400"/>
    <x v="400"/>
  </r>
  <r>
    <d v="2024-04-10T00:00:00"/>
    <x v="2"/>
    <x v="1"/>
    <n v="2003"/>
    <x v="16"/>
    <x v="384"/>
    <x v="400"/>
    <x v="401"/>
    <x v="401"/>
  </r>
  <r>
    <d v="2024-04-10T00:00:00"/>
    <x v="2"/>
    <x v="2"/>
    <n v="866"/>
    <x v="26"/>
    <x v="385"/>
    <x v="401"/>
    <x v="402"/>
    <x v="402"/>
  </r>
  <r>
    <d v="2024-04-10T00:00:00"/>
    <x v="2"/>
    <x v="3"/>
    <n v="283"/>
    <x v="1"/>
    <x v="386"/>
    <x v="402"/>
    <x v="403"/>
    <x v="403"/>
  </r>
  <r>
    <d v="2024-04-11T00:00:00"/>
    <x v="3"/>
    <x v="0"/>
    <n v="582"/>
    <x v="13"/>
    <x v="387"/>
    <x v="403"/>
    <x v="404"/>
    <x v="404"/>
  </r>
  <r>
    <d v="2024-04-11T00:00:00"/>
    <x v="3"/>
    <x v="1"/>
    <n v="2034"/>
    <x v="6"/>
    <x v="388"/>
    <x v="404"/>
    <x v="405"/>
    <x v="405"/>
  </r>
  <r>
    <d v="2024-04-11T00:00:00"/>
    <x v="3"/>
    <x v="2"/>
    <n v="396"/>
    <x v="2"/>
    <x v="222"/>
    <x v="405"/>
    <x v="406"/>
    <x v="406"/>
  </r>
  <r>
    <d v="2024-04-11T00:00:00"/>
    <x v="3"/>
    <x v="3"/>
    <n v="720"/>
    <x v="19"/>
    <x v="18"/>
    <x v="406"/>
    <x v="407"/>
    <x v="407"/>
  </r>
  <r>
    <d v="2024-04-12T00:00:00"/>
    <x v="4"/>
    <x v="0"/>
    <n v="668"/>
    <x v="0"/>
    <x v="389"/>
    <x v="407"/>
    <x v="408"/>
    <x v="408"/>
  </r>
  <r>
    <d v="2024-04-12T00:00:00"/>
    <x v="4"/>
    <x v="1"/>
    <n v="848"/>
    <x v="10"/>
    <x v="390"/>
    <x v="408"/>
    <x v="409"/>
    <x v="409"/>
  </r>
  <r>
    <d v="2024-04-12T00:00:00"/>
    <x v="4"/>
    <x v="2"/>
    <n v="590"/>
    <x v="21"/>
    <x v="391"/>
    <x v="409"/>
    <x v="410"/>
    <x v="410"/>
  </r>
  <r>
    <d v="2024-04-12T00:00:00"/>
    <x v="4"/>
    <x v="3"/>
    <n v="153"/>
    <x v="5"/>
    <x v="158"/>
    <x v="410"/>
    <x v="411"/>
    <x v="411"/>
  </r>
  <r>
    <d v="2024-04-13T00:00:00"/>
    <x v="5"/>
    <x v="0"/>
    <n v="997"/>
    <x v="50"/>
    <x v="392"/>
    <x v="411"/>
    <x v="412"/>
    <x v="412"/>
  </r>
  <r>
    <d v="2024-04-13T00:00:00"/>
    <x v="5"/>
    <x v="1"/>
    <n v="2325"/>
    <x v="18"/>
    <x v="393"/>
    <x v="412"/>
    <x v="413"/>
    <x v="413"/>
  </r>
  <r>
    <d v="2024-04-13T00:00:00"/>
    <x v="5"/>
    <x v="2"/>
    <n v="290"/>
    <x v="2"/>
    <x v="375"/>
    <x v="413"/>
    <x v="414"/>
    <x v="414"/>
  </r>
  <r>
    <d v="2024-04-13T00:00:00"/>
    <x v="5"/>
    <x v="3"/>
    <n v="331"/>
    <x v="2"/>
    <x v="394"/>
    <x v="414"/>
    <x v="415"/>
    <x v="415"/>
  </r>
  <r>
    <d v="2024-04-14T00:00:00"/>
    <x v="6"/>
    <x v="0"/>
    <n v="859"/>
    <x v="27"/>
    <x v="395"/>
    <x v="415"/>
    <x v="416"/>
    <x v="416"/>
  </r>
  <r>
    <d v="2024-04-14T00:00:00"/>
    <x v="6"/>
    <x v="1"/>
    <n v="1617"/>
    <x v="10"/>
    <x v="396"/>
    <x v="416"/>
    <x v="417"/>
    <x v="417"/>
  </r>
  <r>
    <d v="2024-04-14T00:00:00"/>
    <x v="6"/>
    <x v="2"/>
    <n v="391"/>
    <x v="16"/>
    <x v="397"/>
    <x v="417"/>
    <x v="418"/>
    <x v="418"/>
  </r>
  <r>
    <d v="2024-04-14T00:00:00"/>
    <x v="6"/>
    <x v="3"/>
    <n v="725"/>
    <x v="41"/>
    <x v="398"/>
    <x v="418"/>
    <x v="419"/>
    <x v="419"/>
  </r>
  <r>
    <d v="2024-04-15T00:00:00"/>
    <x v="0"/>
    <x v="0"/>
    <n v="593"/>
    <x v="9"/>
    <x v="399"/>
    <x v="419"/>
    <x v="420"/>
    <x v="420"/>
  </r>
  <r>
    <d v="2024-04-15T00:00:00"/>
    <x v="0"/>
    <x v="1"/>
    <n v="2094"/>
    <x v="1"/>
    <x v="400"/>
    <x v="420"/>
    <x v="421"/>
    <x v="421"/>
  </r>
  <r>
    <d v="2024-04-15T00:00:00"/>
    <x v="0"/>
    <x v="2"/>
    <n v="820"/>
    <x v="33"/>
    <x v="401"/>
    <x v="421"/>
    <x v="422"/>
    <x v="422"/>
  </r>
  <r>
    <d v="2024-04-15T00:00:00"/>
    <x v="0"/>
    <x v="3"/>
    <n v="439"/>
    <x v="1"/>
    <x v="402"/>
    <x v="422"/>
    <x v="423"/>
    <x v="423"/>
  </r>
  <r>
    <d v="2024-04-16T00:00:00"/>
    <x v="1"/>
    <x v="0"/>
    <n v="118"/>
    <x v="5"/>
    <x v="403"/>
    <x v="423"/>
    <x v="424"/>
    <x v="424"/>
  </r>
  <r>
    <d v="2024-04-16T00:00:00"/>
    <x v="1"/>
    <x v="1"/>
    <n v="1559"/>
    <x v="36"/>
    <x v="404"/>
    <x v="424"/>
    <x v="425"/>
    <x v="425"/>
  </r>
  <r>
    <d v="2024-04-16T00:00:00"/>
    <x v="1"/>
    <x v="2"/>
    <n v="532"/>
    <x v="6"/>
    <x v="405"/>
    <x v="425"/>
    <x v="426"/>
    <x v="426"/>
  </r>
  <r>
    <d v="2024-04-16T00:00:00"/>
    <x v="1"/>
    <x v="3"/>
    <n v="417"/>
    <x v="1"/>
    <x v="406"/>
    <x v="426"/>
    <x v="427"/>
    <x v="427"/>
  </r>
  <r>
    <d v="2024-04-17T00:00:00"/>
    <x v="2"/>
    <x v="0"/>
    <n v="761"/>
    <x v="35"/>
    <x v="407"/>
    <x v="427"/>
    <x v="428"/>
    <x v="428"/>
  </r>
  <r>
    <d v="2024-04-17T00:00:00"/>
    <x v="2"/>
    <x v="1"/>
    <n v="1589"/>
    <x v="12"/>
    <x v="408"/>
    <x v="428"/>
    <x v="429"/>
    <x v="429"/>
  </r>
  <r>
    <d v="2024-04-17T00:00:00"/>
    <x v="2"/>
    <x v="2"/>
    <n v="252"/>
    <x v="15"/>
    <x v="40"/>
    <x v="429"/>
    <x v="430"/>
    <x v="430"/>
  </r>
  <r>
    <d v="2024-04-17T00:00:00"/>
    <x v="2"/>
    <x v="3"/>
    <n v="323"/>
    <x v="10"/>
    <x v="409"/>
    <x v="430"/>
    <x v="431"/>
    <x v="431"/>
  </r>
  <r>
    <d v="2024-04-18T00:00:00"/>
    <x v="3"/>
    <x v="0"/>
    <n v="682"/>
    <x v="25"/>
    <x v="410"/>
    <x v="431"/>
    <x v="432"/>
    <x v="432"/>
  </r>
  <r>
    <d v="2024-04-18T00:00:00"/>
    <x v="3"/>
    <x v="1"/>
    <n v="1533"/>
    <x v="25"/>
    <x v="411"/>
    <x v="432"/>
    <x v="433"/>
    <x v="433"/>
  </r>
  <r>
    <d v="2024-04-18T00:00:00"/>
    <x v="3"/>
    <x v="2"/>
    <n v="581"/>
    <x v="18"/>
    <x v="412"/>
    <x v="433"/>
    <x v="434"/>
    <x v="434"/>
  </r>
  <r>
    <d v="2024-04-18T00:00:00"/>
    <x v="3"/>
    <x v="3"/>
    <n v="869"/>
    <x v="26"/>
    <x v="413"/>
    <x v="434"/>
    <x v="435"/>
    <x v="435"/>
  </r>
  <r>
    <d v="2024-04-19T00:00:00"/>
    <x v="4"/>
    <x v="0"/>
    <n v="185"/>
    <x v="15"/>
    <x v="414"/>
    <x v="435"/>
    <x v="436"/>
    <x v="436"/>
  </r>
  <r>
    <d v="2024-04-19T00:00:00"/>
    <x v="4"/>
    <x v="1"/>
    <n v="1878"/>
    <x v="2"/>
    <x v="415"/>
    <x v="436"/>
    <x v="437"/>
    <x v="437"/>
  </r>
  <r>
    <d v="2024-04-19T00:00:00"/>
    <x v="4"/>
    <x v="2"/>
    <n v="804"/>
    <x v="23"/>
    <x v="416"/>
    <x v="437"/>
    <x v="438"/>
    <x v="438"/>
  </r>
  <r>
    <d v="2024-04-19T00:00:00"/>
    <x v="4"/>
    <x v="3"/>
    <n v="626"/>
    <x v="21"/>
    <x v="417"/>
    <x v="438"/>
    <x v="439"/>
    <x v="439"/>
  </r>
  <r>
    <d v="2024-04-20T00:00:00"/>
    <x v="5"/>
    <x v="0"/>
    <n v="318"/>
    <x v="12"/>
    <x v="418"/>
    <x v="439"/>
    <x v="440"/>
    <x v="440"/>
  </r>
  <r>
    <d v="2024-04-20T00:00:00"/>
    <x v="5"/>
    <x v="1"/>
    <n v="1756"/>
    <x v="10"/>
    <x v="419"/>
    <x v="440"/>
    <x v="441"/>
    <x v="441"/>
  </r>
  <r>
    <d v="2024-04-20T00:00:00"/>
    <x v="5"/>
    <x v="2"/>
    <n v="718"/>
    <x v="51"/>
    <x v="420"/>
    <x v="441"/>
    <x v="442"/>
    <x v="442"/>
  </r>
  <r>
    <d v="2024-04-20T00:00:00"/>
    <x v="5"/>
    <x v="3"/>
    <n v="150"/>
    <x v="5"/>
    <x v="131"/>
    <x v="442"/>
    <x v="443"/>
    <x v="443"/>
  </r>
  <r>
    <d v="2024-04-21T00:00:00"/>
    <x v="6"/>
    <x v="0"/>
    <n v="1000"/>
    <x v="39"/>
    <x v="48"/>
    <x v="443"/>
    <x v="444"/>
    <x v="444"/>
  </r>
  <r>
    <d v="2024-04-21T00:00:00"/>
    <x v="6"/>
    <x v="1"/>
    <n v="2085"/>
    <x v="4"/>
    <x v="421"/>
    <x v="444"/>
    <x v="445"/>
    <x v="445"/>
  </r>
  <r>
    <d v="2024-04-21T00:00:00"/>
    <x v="6"/>
    <x v="2"/>
    <n v="573"/>
    <x v="21"/>
    <x v="422"/>
    <x v="445"/>
    <x v="446"/>
    <x v="446"/>
  </r>
  <r>
    <d v="2024-04-21T00:00:00"/>
    <x v="6"/>
    <x v="3"/>
    <n v="433"/>
    <x v="21"/>
    <x v="423"/>
    <x v="446"/>
    <x v="447"/>
    <x v="447"/>
  </r>
  <r>
    <d v="2024-04-22T00:00:00"/>
    <x v="0"/>
    <x v="0"/>
    <n v="741"/>
    <x v="0"/>
    <x v="424"/>
    <x v="447"/>
    <x v="448"/>
    <x v="448"/>
  </r>
  <r>
    <d v="2024-04-22T00:00:00"/>
    <x v="0"/>
    <x v="1"/>
    <n v="2202"/>
    <x v="19"/>
    <x v="425"/>
    <x v="448"/>
    <x v="449"/>
    <x v="449"/>
  </r>
  <r>
    <d v="2024-04-22T00:00:00"/>
    <x v="0"/>
    <x v="2"/>
    <n v="284"/>
    <x v="10"/>
    <x v="426"/>
    <x v="449"/>
    <x v="450"/>
    <x v="450"/>
  </r>
  <r>
    <d v="2024-04-22T00:00:00"/>
    <x v="0"/>
    <x v="3"/>
    <n v="489"/>
    <x v="27"/>
    <x v="427"/>
    <x v="450"/>
    <x v="451"/>
    <x v="451"/>
  </r>
  <r>
    <d v="2024-04-23T00:00:00"/>
    <x v="1"/>
    <x v="0"/>
    <n v="570"/>
    <x v="18"/>
    <x v="428"/>
    <x v="451"/>
    <x v="452"/>
    <x v="452"/>
  </r>
  <r>
    <d v="2024-04-23T00:00:00"/>
    <x v="1"/>
    <x v="1"/>
    <n v="858"/>
    <x v="5"/>
    <x v="429"/>
    <x v="452"/>
    <x v="453"/>
    <x v="453"/>
  </r>
  <r>
    <d v="2024-04-23T00:00:00"/>
    <x v="1"/>
    <x v="2"/>
    <n v="389"/>
    <x v="4"/>
    <x v="430"/>
    <x v="453"/>
    <x v="454"/>
    <x v="454"/>
  </r>
  <r>
    <d v="2024-04-23T00:00:00"/>
    <x v="1"/>
    <x v="3"/>
    <n v="909"/>
    <x v="43"/>
    <x v="431"/>
    <x v="454"/>
    <x v="455"/>
    <x v="455"/>
  </r>
  <r>
    <d v="2024-04-24T00:00:00"/>
    <x v="2"/>
    <x v="0"/>
    <n v="153"/>
    <x v="37"/>
    <x v="432"/>
    <x v="455"/>
    <x v="456"/>
    <x v="456"/>
  </r>
  <r>
    <d v="2024-04-24T00:00:00"/>
    <x v="2"/>
    <x v="1"/>
    <n v="1801"/>
    <x v="29"/>
    <x v="433"/>
    <x v="456"/>
    <x v="457"/>
    <x v="457"/>
  </r>
  <r>
    <d v="2024-04-24T00:00:00"/>
    <x v="2"/>
    <x v="2"/>
    <n v="744"/>
    <x v="49"/>
    <x v="434"/>
    <x v="457"/>
    <x v="458"/>
    <x v="458"/>
  </r>
  <r>
    <d v="2024-04-24T00:00:00"/>
    <x v="2"/>
    <x v="3"/>
    <n v="400"/>
    <x v="6"/>
    <x v="435"/>
    <x v="458"/>
    <x v="459"/>
    <x v="459"/>
  </r>
  <r>
    <d v="2024-04-25T00:00:00"/>
    <x v="3"/>
    <x v="0"/>
    <n v="752"/>
    <x v="32"/>
    <x v="436"/>
    <x v="459"/>
    <x v="460"/>
    <x v="460"/>
  </r>
  <r>
    <d v="2024-04-25T00:00:00"/>
    <x v="3"/>
    <x v="1"/>
    <n v="2111"/>
    <x v="27"/>
    <x v="437"/>
    <x v="460"/>
    <x v="461"/>
    <x v="461"/>
  </r>
  <r>
    <d v="2024-04-25T00:00:00"/>
    <x v="3"/>
    <x v="2"/>
    <n v="555"/>
    <x v="40"/>
    <x v="438"/>
    <x v="461"/>
    <x v="462"/>
    <x v="462"/>
  </r>
  <r>
    <d v="2024-04-25T00:00:00"/>
    <x v="3"/>
    <x v="3"/>
    <n v="996"/>
    <x v="41"/>
    <x v="439"/>
    <x v="462"/>
    <x v="463"/>
    <x v="463"/>
  </r>
  <r>
    <d v="2024-04-26T00:00:00"/>
    <x v="4"/>
    <x v="0"/>
    <n v="291"/>
    <x v="10"/>
    <x v="440"/>
    <x v="463"/>
    <x v="464"/>
    <x v="464"/>
  </r>
  <r>
    <d v="2024-04-26T00:00:00"/>
    <x v="4"/>
    <x v="1"/>
    <n v="2498"/>
    <x v="49"/>
    <x v="441"/>
    <x v="464"/>
    <x v="465"/>
    <x v="465"/>
  </r>
  <r>
    <d v="2024-04-26T00:00:00"/>
    <x v="4"/>
    <x v="2"/>
    <n v="962"/>
    <x v="32"/>
    <x v="442"/>
    <x v="465"/>
    <x v="466"/>
    <x v="466"/>
  </r>
  <r>
    <d v="2024-04-26T00:00:00"/>
    <x v="4"/>
    <x v="3"/>
    <n v="320"/>
    <x v="22"/>
    <x v="443"/>
    <x v="466"/>
    <x v="467"/>
    <x v="467"/>
  </r>
  <r>
    <d v="2024-04-27T00:00:00"/>
    <x v="5"/>
    <x v="0"/>
    <n v="493"/>
    <x v="29"/>
    <x v="444"/>
    <x v="467"/>
    <x v="468"/>
    <x v="468"/>
  </r>
  <r>
    <d v="2024-04-27T00:00:00"/>
    <x v="5"/>
    <x v="1"/>
    <n v="1417"/>
    <x v="8"/>
    <x v="445"/>
    <x v="468"/>
    <x v="469"/>
    <x v="469"/>
  </r>
  <r>
    <d v="2024-04-27T00:00:00"/>
    <x v="5"/>
    <x v="2"/>
    <n v="120"/>
    <x v="5"/>
    <x v="230"/>
    <x v="469"/>
    <x v="470"/>
    <x v="470"/>
  </r>
  <r>
    <d v="2024-04-27T00:00:00"/>
    <x v="5"/>
    <x v="3"/>
    <n v="462"/>
    <x v="4"/>
    <x v="446"/>
    <x v="470"/>
    <x v="471"/>
    <x v="471"/>
  </r>
  <r>
    <d v="2024-04-28T00:00:00"/>
    <x v="6"/>
    <x v="0"/>
    <n v="955"/>
    <x v="39"/>
    <x v="447"/>
    <x v="471"/>
    <x v="472"/>
    <x v="472"/>
  </r>
  <r>
    <d v="2024-04-28T00:00:00"/>
    <x v="6"/>
    <x v="1"/>
    <n v="1082"/>
    <x v="1"/>
    <x v="448"/>
    <x v="472"/>
    <x v="473"/>
    <x v="473"/>
  </r>
  <r>
    <d v="2024-04-28T00:00:00"/>
    <x v="6"/>
    <x v="2"/>
    <n v="416"/>
    <x v="4"/>
    <x v="449"/>
    <x v="473"/>
    <x v="474"/>
    <x v="474"/>
  </r>
  <r>
    <d v="2024-04-28T00:00:00"/>
    <x v="6"/>
    <x v="3"/>
    <n v="670"/>
    <x v="46"/>
    <x v="450"/>
    <x v="474"/>
    <x v="475"/>
    <x v="475"/>
  </r>
  <r>
    <d v="2024-04-29T00:00:00"/>
    <x v="0"/>
    <x v="0"/>
    <n v="327"/>
    <x v="36"/>
    <x v="451"/>
    <x v="475"/>
    <x v="476"/>
    <x v="476"/>
  </r>
  <r>
    <d v="2024-04-29T00:00:00"/>
    <x v="0"/>
    <x v="1"/>
    <n v="1180"/>
    <x v="2"/>
    <x v="452"/>
    <x v="476"/>
    <x v="477"/>
    <x v="477"/>
  </r>
  <r>
    <d v="2024-04-29T00:00:00"/>
    <x v="0"/>
    <x v="2"/>
    <n v="293"/>
    <x v="12"/>
    <x v="453"/>
    <x v="477"/>
    <x v="478"/>
    <x v="478"/>
  </r>
  <r>
    <d v="2024-04-29T00:00:00"/>
    <x v="0"/>
    <x v="3"/>
    <n v="857"/>
    <x v="24"/>
    <x v="454"/>
    <x v="478"/>
    <x v="479"/>
    <x v="479"/>
  </r>
  <r>
    <d v="2024-04-30T00:00:00"/>
    <x v="1"/>
    <x v="0"/>
    <n v="356"/>
    <x v="9"/>
    <x v="455"/>
    <x v="479"/>
    <x v="480"/>
    <x v="480"/>
  </r>
  <r>
    <d v="2024-04-30T00:00:00"/>
    <x v="1"/>
    <x v="1"/>
    <n v="1744"/>
    <x v="10"/>
    <x v="456"/>
    <x v="480"/>
    <x v="481"/>
    <x v="481"/>
  </r>
  <r>
    <d v="2024-04-30T00:00:00"/>
    <x v="1"/>
    <x v="2"/>
    <n v="911"/>
    <x v="0"/>
    <x v="260"/>
    <x v="481"/>
    <x v="482"/>
    <x v="482"/>
  </r>
  <r>
    <d v="2024-04-30T00:00:00"/>
    <x v="1"/>
    <x v="3"/>
    <n v="862"/>
    <x v="51"/>
    <x v="274"/>
    <x v="482"/>
    <x v="483"/>
    <x v="483"/>
  </r>
  <r>
    <d v="2024-05-01T00:00:00"/>
    <x v="2"/>
    <x v="0"/>
    <n v="889"/>
    <x v="40"/>
    <x v="457"/>
    <x v="483"/>
    <x v="484"/>
    <x v="484"/>
  </r>
  <r>
    <d v="2024-05-01T00:00:00"/>
    <x v="2"/>
    <x v="1"/>
    <n v="1804"/>
    <x v="13"/>
    <x v="458"/>
    <x v="484"/>
    <x v="485"/>
    <x v="485"/>
  </r>
  <r>
    <d v="2024-05-01T00:00:00"/>
    <x v="2"/>
    <x v="2"/>
    <n v="135"/>
    <x v="37"/>
    <x v="459"/>
    <x v="485"/>
    <x v="486"/>
    <x v="486"/>
  </r>
  <r>
    <d v="2024-05-01T00:00:00"/>
    <x v="2"/>
    <x v="3"/>
    <n v="673"/>
    <x v="23"/>
    <x v="460"/>
    <x v="486"/>
    <x v="487"/>
    <x v="487"/>
  </r>
  <r>
    <d v="2024-05-02T00:00:00"/>
    <x v="3"/>
    <x v="0"/>
    <n v="738"/>
    <x v="35"/>
    <x v="461"/>
    <x v="487"/>
    <x v="488"/>
    <x v="488"/>
  </r>
  <r>
    <d v="2024-05-02T00:00:00"/>
    <x v="3"/>
    <x v="1"/>
    <n v="2084"/>
    <x v="25"/>
    <x v="462"/>
    <x v="488"/>
    <x v="489"/>
    <x v="489"/>
  </r>
  <r>
    <d v="2024-05-02T00:00:00"/>
    <x v="3"/>
    <x v="2"/>
    <n v="283"/>
    <x v="15"/>
    <x v="463"/>
    <x v="489"/>
    <x v="490"/>
    <x v="490"/>
  </r>
  <r>
    <d v="2024-05-02T00:00:00"/>
    <x v="3"/>
    <x v="3"/>
    <n v="376"/>
    <x v="20"/>
    <x v="464"/>
    <x v="490"/>
    <x v="491"/>
    <x v="491"/>
  </r>
  <r>
    <d v="2024-05-03T00:00:00"/>
    <x v="4"/>
    <x v="0"/>
    <n v="882"/>
    <x v="47"/>
    <x v="465"/>
    <x v="491"/>
    <x v="492"/>
    <x v="492"/>
  </r>
  <r>
    <d v="2024-05-03T00:00:00"/>
    <x v="4"/>
    <x v="1"/>
    <n v="1980"/>
    <x v="20"/>
    <x v="466"/>
    <x v="492"/>
    <x v="493"/>
    <x v="493"/>
  </r>
  <r>
    <d v="2024-05-03T00:00:00"/>
    <x v="4"/>
    <x v="2"/>
    <n v="484"/>
    <x v="2"/>
    <x v="226"/>
    <x v="493"/>
    <x v="494"/>
    <x v="494"/>
  </r>
  <r>
    <d v="2024-05-03T00:00:00"/>
    <x v="4"/>
    <x v="3"/>
    <n v="413"/>
    <x v="25"/>
    <x v="403"/>
    <x v="494"/>
    <x v="495"/>
    <x v="495"/>
  </r>
  <r>
    <d v="2024-05-04T00:00:00"/>
    <x v="5"/>
    <x v="0"/>
    <n v="233"/>
    <x v="36"/>
    <x v="467"/>
    <x v="495"/>
    <x v="496"/>
    <x v="496"/>
  </r>
  <r>
    <d v="2024-05-04T00:00:00"/>
    <x v="5"/>
    <x v="1"/>
    <n v="1321"/>
    <x v="36"/>
    <x v="468"/>
    <x v="496"/>
    <x v="497"/>
    <x v="497"/>
  </r>
  <r>
    <d v="2024-05-04T00:00:00"/>
    <x v="5"/>
    <x v="2"/>
    <n v="943"/>
    <x v="34"/>
    <x v="469"/>
    <x v="497"/>
    <x v="498"/>
    <x v="498"/>
  </r>
  <r>
    <d v="2024-05-04T00:00:00"/>
    <x v="5"/>
    <x v="3"/>
    <n v="479"/>
    <x v="4"/>
    <x v="470"/>
    <x v="498"/>
    <x v="499"/>
    <x v="499"/>
  </r>
  <r>
    <d v="2024-05-05T00:00:00"/>
    <x v="6"/>
    <x v="0"/>
    <n v="843"/>
    <x v="11"/>
    <x v="471"/>
    <x v="499"/>
    <x v="500"/>
    <x v="500"/>
  </r>
  <r>
    <d v="2024-05-05T00:00:00"/>
    <x v="6"/>
    <x v="1"/>
    <n v="1854"/>
    <x v="1"/>
    <x v="472"/>
    <x v="500"/>
    <x v="501"/>
    <x v="501"/>
  </r>
  <r>
    <d v="2024-05-05T00:00:00"/>
    <x v="6"/>
    <x v="2"/>
    <n v="565"/>
    <x v="18"/>
    <x v="473"/>
    <x v="501"/>
    <x v="502"/>
    <x v="502"/>
  </r>
  <r>
    <d v="2024-05-05T00:00:00"/>
    <x v="6"/>
    <x v="3"/>
    <n v="634"/>
    <x v="18"/>
    <x v="474"/>
    <x v="502"/>
    <x v="503"/>
    <x v="503"/>
  </r>
  <r>
    <d v="2024-05-06T00:00:00"/>
    <x v="0"/>
    <x v="0"/>
    <n v="466"/>
    <x v="21"/>
    <x v="475"/>
    <x v="503"/>
    <x v="504"/>
    <x v="504"/>
  </r>
  <r>
    <d v="2024-05-06T00:00:00"/>
    <x v="0"/>
    <x v="1"/>
    <n v="1520"/>
    <x v="20"/>
    <x v="476"/>
    <x v="504"/>
    <x v="505"/>
    <x v="505"/>
  </r>
  <r>
    <d v="2024-05-06T00:00:00"/>
    <x v="0"/>
    <x v="2"/>
    <n v="720"/>
    <x v="40"/>
    <x v="477"/>
    <x v="505"/>
    <x v="506"/>
    <x v="506"/>
  </r>
  <r>
    <d v="2024-05-06T00:00:00"/>
    <x v="0"/>
    <x v="3"/>
    <n v="440"/>
    <x v="29"/>
    <x v="230"/>
    <x v="506"/>
    <x v="507"/>
    <x v="507"/>
  </r>
  <r>
    <d v="2024-05-07T00:00:00"/>
    <x v="1"/>
    <x v="0"/>
    <n v="567"/>
    <x v="40"/>
    <x v="478"/>
    <x v="507"/>
    <x v="508"/>
    <x v="508"/>
  </r>
  <r>
    <d v="2024-05-07T00:00:00"/>
    <x v="1"/>
    <x v="1"/>
    <n v="1710"/>
    <x v="1"/>
    <x v="479"/>
    <x v="508"/>
    <x v="509"/>
    <x v="509"/>
  </r>
  <r>
    <d v="2024-05-07T00:00:00"/>
    <x v="1"/>
    <x v="2"/>
    <n v="904"/>
    <x v="45"/>
    <x v="480"/>
    <x v="509"/>
    <x v="510"/>
    <x v="510"/>
  </r>
  <r>
    <d v="2024-05-07T00:00:00"/>
    <x v="1"/>
    <x v="3"/>
    <n v="700"/>
    <x v="49"/>
    <x v="481"/>
    <x v="510"/>
    <x v="511"/>
    <x v="511"/>
  </r>
  <r>
    <d v="2024-05-08T00:00:00"/>
    <x v="2"/>
    <x v="0"/>
    <n v="148"/>
    <x v="5"/>
    <x v="268"/>
    <x v="511"/>
    <x v="512"/>
    <x v="512"/>
  </r>
  <r>
    <d v="2024-05-08T00:00:00"/>
    <x v="2"/>
    <x v="1"/>
    <n v="1494"/>
    <x v="12"/>
    <x v="482"/>
    <x v="512"/>
    <x v="513"/>
    <x v="513"/>
  </r>
  <r>
    <d v="2024-05-08T00:00:00"/>
    <x v="2"/>
    <x v="2"/>
    <n v="795"/>
    <x v="45"/>
    <x v="60"/>
    <x v="513"/>
    <x v="514"/>
    <x v="514"/>
  </r>
  <r>
    <d v="2024-05-08T00:00:00"/>
    <x v="2"/>
    <x v="3"/>
    <n v="734"/>
    <x v="40"/>
    <x v="483"/>
    <x v="514"/>
    <x v="515"/>
    <x v="515"/>
  </r>
  <r>
    <d v="2024-05-09T00:00:00"/>
    <x v="3"/>
    <x v="0"/>
    <n v="989"/>
    <x v="52"/>
    <x v="484"/>
    <x v="515"/>
    <x v="516"/>
    <x v="516"/>
  </r>
  <r>
    <d v="2024-05-09T00:00:00"/>
    <x v="3"/>
    <x v="1"/>
    <n v="1505"/>
    <x v="20"/>
    <x v="485"/>
    <x v="516"/>
    <x v="517"/>
    <x v="517"/>
  </r>
  <r>
    <d v="2024-05-09T00:00:00"/>
    <x v="3"/>
    <x v="2"/>
    <n v="350"/>
    <x v="2"/>
    <x v="486"/>
    <x v="517"/>
    <x v="518"/>
    <x v="518"/>
  </r>
  <r>
    <d v="2024-05-09T00:00:00"/>
    <x v="3"/>
    <x v="3"/>
    <n v="450"/>
    <x v="29"/>
    <x v="487"/>
    <x v="518"/>
    <x v="519"/>
    <x v="519"/>
  </r>
  <r>
    <d v="2024-05-10T00:00:00"/>
    <x v="4"/>
    <x v="0"/>
    <n v="404"/>
    <x v="25"/>
    <x v="488"/>
    <x v="519"/>
    <x v="520"/>
    <x v="520"/>
  </r>
  <r>
    <d v="2024-05-10T00:00:00"/>
    <x v="4"/>
    <x v="1"/>
    <n v="1217"/>
    <x v="12"/>
    <x v="489"/>
    <x v="520"/>
    <x v="521"/>
    <x v="521"/>
  </r>
  <r>
    <d v="2024-05-10T00:00:00"/>
    <x v="4"/>
    <x v="2"/>
    <n v="473"/>
    <x v="18"/>
    <x v="490"/>
    <x v="521"/>
    <x v="522"/>
    <x v="522"/>
  </r>
  <r>
    <d v="2024-05-10T00:00:00"/>
    <x v="4"/>
    <x v="3"/>
    <n v="717"/>
    <x v="7"/>
    <x v="491"/>
    <x v="522"/>
    <x v="523"/>
    <x v="523"/>
  </r>
  <r>
    <d v="2024-05-11T00:00:00"/>
    <x v="5"/>
    <x v="0"/>
    <n v="972"/>
    <x v="35"/>
    <x v="229"/>
    <x v="523"/>
    <x v="524"/>
    <x v="524"/>
  </r>
  <r>
    <d v="2024-05-11T00:00:00"/>
    <x v="5"/>
    <x v="1"/>
    <n v="1592"/>
    <x v="4"/>
    <x v="492"/>
    <x v="524"/>
    <x v="525"/>
    <x v="525"/>
  </r>
  <r>
    <d v="2024-05-11T00:00:00"/>
    <x v="5"/>
    <x v="2"/>
    <n v="365"/>
    <x v="2"/>
    <x v="493"/>
    <x v="525"/>
    <x v="526"/>
    <x v="526"/>
  </r>
  <r>
    <d v="2024-05-11T00:00:00"/>
    <x v="5"/>
    <x v="3"/>
    <n v="987"/>
    <x v="47"/>
    <x v="494"/>
    <x v="526"/>
    <x v="527"/>
    <x v="527"/>
  </r>
  <r>
    <d v="2024-05-12T00:00:00"/>
    <x v="6"/>
    <x v="0"/>
    <n v="151"/>
    <x v="37"/>
    <x v="495"/>
    <x v="527"/>
    <x v="528"/>
    <x v="528"/>
  </r>
  <r>
    <d v="2024-05-12T00:00:00"/>
    <x v="6"/>
    <x v="1"/>
    <n v="2493"/>
    <x v="49"/>
    <x v="496"/>
    <x v="528"/>
    <x v="529"/>
    <x v="529"/>
  </r>
  <r>
    <d v="2024-05-12T00:00:00"/>
    <x v="6"/>
    <x v="2"/>
    <n v="255"/>
    <x v="10"/>
    <x v="497"/>
    <x v="529"/>
    <x v="530"/>
    <x v="530"/>
  </r>
  <r>
    <d v="2024-05-12T00:00:00"/>
    <x v="6"/>
    <x v="3"/>
    <n v="536"/>
    <x v="4"/>
    <x v="498"/>
    <x v="530"/>
    <x v="531"/>
    <x v="531"/>
  </r>
  <r>
    <d v="2024-05-13T00:00:00"/>
    <x v="0"/>
    <x v="0"/>
    <n v="528"/>
    <x v="40"/>
    <x v="499"/>
    <x v="531"/>
    <x v="532"/>
    <x v="532"/>
  </r>
  <r>
    <d v="2024-05-13T00:00:00"/>
    <x v="0"/>
    <x v="1"/>
    <n v="1623"/>
    <x v="16"/>
    <x v="500"/>
    <x v="532"/>
    <x v="533"/>
    <x v="533"/>
  </r>
  <r>
    <d v="2024-05-13T00:00:00"/>
    <x v="0"/>
    <x v="2"/>
    <n v="246"/>
    <x v="22"/>
    <x v="461"/>
    <x v="533"/>
    <x v="534"/>
    <x v="534"/>
  </r>
  <r>
    <d v="2024-05-13T00:00:00"/>
    <x v="0"/>
    <x v="3"/>
    <n v="381"/>
    <x v="4"/>
    <x v="501"/>
    <x v="534"/>
    <x v="535"/>
    <x v="535"/>
  </r>
  <r>
    <d v="2024-05-14T00:00:00"/>
    <x v="1"/>
    <x v="0"/>
    <n v="620"/>
    <x v="19"/>
    <x v="502"/>
    <x v="535"/>
    <x v="536"/>
    <x v="536"/>
  </r>
  <r>
    <d v="2024-05-14T00:00:00"/>
    <x v="1"/>
    <x v="1"/>
    <n v="1602"/>
    <x v="25"/>
    <x v="503"/>
    <x v="536"/>
    <x v="537"/>
    <x v="537"/>
  </r>
  <r>
    <d v="2024-05-14T00:00:00"/>
    <x v="1"/>
    <x v="2"/>
    <n v="234"/>
    <x v="36"/>
    <x v="504"/>
    <x v="537"/>
    <x v="538"/>
    <x v="538"/>
  </r>
  <r>
    <d v="2024-05-14T00:00:00"/>
    <x v="1"/>
    <x v="3"/>
    <n v="619"/>
    <x v="46"/>
    <x v="505"/>
    <x v="538"/>
    <x v="539"/>
    <x v="539"/>
  </r>
  <r>
    <d v="2024-05-15T00:00:00"/>
    <x v="2"/>
    <x v="0"/>
    <n v="900"/>
    <x v="14"/>
    <x v="506"/>
    <x v="539"/>
    <x v="540"/>
    <x v="540"/>
  </r>
  <r>
    <d v="2024-05-15T00:00:00"/>
    <x v="2"/>
    <x v="1"/>
    <n v="896"/>
    <x v="10"/>
    <x v="507"/>
    <x v="540"/>
    <x v="541"/>
    <x v="541"/>
  </r>
  <r>
    <d v="2024-05-15T00:00:00"/>
    <x v="2"/>
    <x v="2"/>
    <n v="350"/>
    <x v="31"/>
    <x v="508"/>
    <x v="541"/>
    <x v="542"/>
    <x v="542"/>
  </r>
  <r>
    <d v="2024-05-15T00:00:00"/>
    <x v="2"/>
    <x v="3"/>
    <n v="984"/>
    <x v="28"/>
    <x v="461"/>
    <x v="542"/>
    <x v="543"/>
    <x v="543"/>
  </r>
  <r>
    <d v="2024-05-16T00:00:00"/>
    <x v="3"/>
    <x v="0"/>
    <n v="101"/>
    <x v="30"/>
    <x v="255"/>
    <x v="543"/>
    <x v="544"/>
    <x v="544"/>
  </r>
  <r>
    <d v="2024-05-16T00:00:00"/>
    <x v="3"/>
    <x v="1"/>
    <n v="1335"/>
    <x v="10"/>
    <x v="509"/>
    <x v="544"/>
    <x v="545"/>
    <x v="545"/>
  </r>
  <r>
    <d v="2024-05-16T00:00:00"/>
    <x v="3"/>
    <x v="2"/>
    <n v="493"/>
    <x v="2"/>
    <x v="510"/>
    <x v="545"/>
    <x v="546"/>
    <x v="546"/>
  </r>
  <r>
    <d v="2024-05-16T00:00:00"/>
    <x v="3"/>
    <x v="3"/>
    <n v="828"/>
    <x v="24"/>
    <x v="511"/>
    <x v="546"/>
    <x v="547"/>
    <x v="547"/>
  </r>
  <r>
    <d v="2024-05-17T00:00:00"/>
    <x v="4"/>
    <x v="0"/>
    <n v="723"/>
    <x v="46"/>
    <x v="512"/>
    <x v="547"/>
    <x v="548"/>
    <x v="548"/>
  </r>
  <r>
    <d v="2024-05-17T00:00:00"/>
    <x v="4"/>
    <x v="1"/>
    <n v="2070"/>
    <x v="36"/>
    <x v="513"/>
    <x v="548"/>
    <x v="549"/>
    <x v="549"/>
  </r>
  <r>
    <d v="2024-05-17T00:00:00"/>
    <x v="4"/>
    <x v="2"/>
    <n v="542"/>
    <x v="16"/>
    <x v="514"/>
    <x v="549"/>
    <x v="550"/>
    <x v="550"/>
  </r>
  <r>
    <d v="2024-05-17T00:00:00"/>
    <x v="4"/>
    <x v="3"/>
    <n v="855"/>
    <x v="35"/>
    <x v="515"/>
    <x v="550"/>
    <x v="551"/>
    <x v="551"/>
  </r>
  <r>
    <d v="2024-05-18T00:00:00"/>
    <x v="5"/>
    <x v="0"/>
    <n v="223"/>
    <x v="38"/>
    <x v="516"/>
    <x v="551"/>
    <x v="552"/>
    <x v="552"/>
  </r>
  <r>
    <d v="2024-05-18T00:00:00"/>
    <x v="5"/>
    <x v="1"/>
    <n v="943"/>
    <x v="36"/>
    <x v="517"/>
    <x v="552"/>
    <x v="553"/>
    <x v="553"/>
  </r>
  <r>
    <d v="2024-05-18T00:00:00"/>
    <x v="5"/>
    <x v="2"/>
    <n v="768"/>
    <x v="24"/>
    <x v="518"/>
    <x v="553"/>
    <x v="554"/>
    <x v="554"/>
  </r>
  <r>
    <d v="2024-05-18T00:00:00"/>
    <x v="5"/>
    <x v="3"/>
    <n v="996"/>
    <x v="52"/>
    <x v="519"/>
    <x v="554"/>
    <x v="555"/>
    <x v="555"/>
  </r>
  <r>
    <d v="2024-05-19T00:00:00"/>
    <x v="6"/>
    <x v="0"/>
    <n v="660"/>
    <x v="6"/>
    <x v="520"/>
    <x v="555"/>
    <x v="556"/>
    <x v="556"/>
  </r>
  <r>
    <d v="2024-05-19T00:00:00"/>
    <x v="6"/>
    <x v="1"/>
    <n v="870"/>
    <x v="37"/>
    <x v="521"/>
    <x v="556"/>
    <x v="557"/>
    <x v="557"/>
  </r>
  <r>
    <d v="2024-05-19T00:00:00"/>
    <x v="6"/>
    <x v="2"/>
    <n v="391"/>
    <x v="12"/>
    <x v="522"/>
    <x v="557"/>
    <x v="558"/>
    <x v="558"/>
  </r>
  <r>
    <d v="2024-05-19T00:00:00"/>
    <x v="6"/>
    <x v="3"/>
    <n v="290"/>
    <x v="31"/>
    <x v="523"/>
    <x v="558"/>
    <x v="559"/>
    <x v="559"/>
  </r>
  <r>
    <d v="2024-05-20T00:00:00"/>
    <x v="0"/>
    <x v="0"/>
    <n v="649"/>
    <x v="4"/>
    <x v="524"/>
    <x v="559"/>
    <x v="560"/>
    <x v="560"/>
  </r>
  <r>
    <d v="2024-05-20T00:00:00"/>
    <x v="0"/>
    <x v="1"/>
    <n v="806"/>
    <x v="5"/>
    <x v="525"/>
    <x v="560"/>
    <x v="561"/>
    <x v="561"/>
  </r>
  <r>
    <d v="2024-05-20T00:00:00"/>
    <x v="0"/>
    <x v="2"/>
    <n v="444"/>
    <x v="22"/>
    <x v="526"/>
    <x v="561"/>
    <x v="562"/>
    <x v="562"/>
  </r>
  <r>
    <d v="2024-05-20T00:00:00"/>
    <x v="0"/>
    <x v="3"/>
    <n v="670"/>
    <x v="51"/>
    <x v="527"/>
    <x v="562"/>
    <x v="563"/>
    <x v="563"/>
  </r>
  <r>
    <d v="2024-05-21T00:00:00"/>
    <x v="1"/>
    <x v="0"/>
    <n v="107"/>
    <x v="37"/>
    <x v="528"/>
    <x v="563"/>
    <x v="564"/>
    <x v="564"/>
  </r>
  <r>
    <d v="2024-05-21T00:00:00"/>
    <x v="1"/>
    <x v="1"/>
    <n v="2274"/>
    <x v="0"/>
    <x v="529"/>
    <x v="564"/>
    <x v="565"/>
    <x v="565"/>
  </r>
  <r>
    <d v="2024-05-21T00:00:00"/>
    <x v="1"/>
    <x v="2"/>
    <n v="166"/>
    <x v="38"/>
    <x v="530"/>
    <x v="565"/>
    <x v="566"/>
    <x v="566"/>
  </r>
  <r>
    <d v="2024-05-21T00:00:00"/>
    <x v="1"/>
    <x v="3"/>
    <n v="107"/>
    <x v="37"/>
    <x v="528"/>
    <x v="566"/>
    <x v="567"/>
    <x v="567"/>
  </r>
  <r>
    <d v="2024-05-22T00:00:00"/>
    <x v="2"/>
    <x v="0"/>
    <n v="301"/>
    <x v="22"/>
    <x v="531"/>
    <x v="567"/>
    <x v="568"/>
    <x v="568"/>
  </r>
  <r>
    <d v="2024-05-22T00:00:00"/>
    <x v="2"/>
    <x v="1"/>
    <n v="2269"/>
    <x v="16"/>
    <x v="532"/>
    <x v="568"/>
    <x v="569"/>
    <x v="569"/>
  </r>
  <r>
    <d v="2024-05-22T00:00:00"/>
    <x v="2"/>
    <x v="2"/>
    <n v="150"/>
    <x v="30"/>
    <x v="533"/>
    <x v="569"/>
    <x v="570"/>
    <x v="570"/>
  </r>
  <r>
    <d v="2024-05-22T00:00:00"/>
    <x v="2"/>
    <x v="3"/>
    <n v="782"/>
    <x v="26"/>
    <x v="534"/>
    <x v="570"/>
    <x v="571"/>
    <x v="571"/>
  </r>
  <r>
    <d v="2024-05-23T00:00:00"/>
    <x v="3"/>
    <x v="0"/>
    <n v="778"/>
    <x v="11"/>
    <x v="535"/>
    <x v="571"/>
    <x v="572"/>
    <x v="572"/>
  </r>
  <r>
    <d v="2024-05-23T00:00:00"/>
    <x v="3"/>
    <x v="1"/>
    <n v="1263"/>
    <x v="1"/>
    <x v="536"/>
    <x v="572"/>
    <x v="573"/>
    <x v="573"/>
  </r>
  <r>
    <d v="2024-05-23T00:00:00"/>
    <x v="3"/>
    <x v="2"/>
    <n v="840"/>
    <x v="24"/>
    <x v="537"/>
    <x v="573"/>
    <x v="574"/>
    <x v="574"/>
  </r>
  <r>
    <d v="2024-05-23T00:00:00"/>
    <x v="3"/>
    <x v="3"/>
    <n v="425"/>
    <x v="22"/>
    <x v="538"/>
    <x v="574"/>
    <x v="575"/>
    <x v="575"/>
  </r>
  <r>
    <d v="2024-05-24T00:00:00"/>
    <x v="4"/>
    <x v="0"/>
    <n v="824"/>
    <x v="11"/>
    <x v="539"/>
    <x v="575"/>
    <x v="576"/>
    <x v="576"/>
  </r>
  <r>
    <d v="2024-05-24T00:00:00"/>
    <x v="4"/>
    <x v="1"/>
    <n v="2098"/>
    <x v="19"/>
    <x v="540"/>
    <x v="576"/>
    <x v="577"/>
    <x v="577"/>
  </r>
  <r>
    <d v="2024-05-24T00:00:00"/>
    <x v="4"/>
    <x v="2"/>
    <n v="577"/>
    <x v="0"/>
    <x v="541"/>
    <x v="577"/>
    <x v="578"/>
    <x v="578"/>
  </r>
  <r>
    <d v="2024-05-24T00:00:00"/>
    <x v="4"/>
    <x v="3"/>
    <n v="388"/>
    <x v="4"/>
    <x v="542"/>
    <x v="578"/>
    <x v="579"/>
    <x v="579"/>
  </r>
  <r>
    <d v="2024-05-25T00:00:00"/>
    <x v="5"/>
    <x v="0"/>
    <n v="364"/>
    <x v="25"/>
    <x v="142"/>
    <x v="579"/>
    <x v="580"/>
    <x v="580"/>
  </r>
  <r>
    <d v="2024-05-25T00:00:00"/>
    <x v="5"/>
    <x v="1"/>
    <n v="1397"/>
    <x v="2"/>
    <x v="543"/>
    <x v="580"/>
    <x v="581"/>
    <x v="581"/>
  </r>
  <r>
    <d v="2024-05-25T00:00:00"/>
    <x v="5"/>
    <x v="2"/>
    <n v="532"/>
    <x v="27"/>
    <x v="544"/>
    <x v="581"/>
    <x v="582"/>
    <x v="582"/>
  </r>
  <r>
    <d v="2024-05-25T00:00:00"/>
    <x v="5"/>
    <x v="3"/>
    <n v="825"/>
    <x v="23"/>
    <x v="545"/>
    <x v="582"/>
    <x v="583"/>
    <x v="583"/>
  </r>
  <r>
    <d v="2024-05-26T00:00:00"/>
    <x v="6"/>
    <x v="0"/>
    <n v="896"/>
    <x v="34"/>
    <x v="546"/>
    <x v="583"/>
    <x v="584"/>
    <x v="584"/>
  </r>
  <r>
    <d v="2024-05-26T00:00:00"/>
    <x v="6"/>
    <x v="1"/>
    <n v="2252"/>
    <x v="18"/>
    <x v="547"/>
    <x v="584"/>
    <x v="585"/>
    <x v="585"/>
  </r>
  <r>
    <d v="2024-05-26T00:00:00"/>
    <x v="6"/>
    <x v="2"/>
    <n v="736"/>
    <x v="46"/>
    <x v="397"/>
    <x v="585"/>
    <x v="586"/>
    <x v="586"/>
  </r>
  <r>
    <d v="2024-05-26T00:00:00"/>
    <x v="6"/>
    <x v="3"/>
    <n v="299"/>
    <x v="12"/>
    <x v="548"/>
    <x v="586"/>
    <x v="587"/>
    <x v="587"/>
  </r>
  <r>
    <d v="2024-05-27T00:00:00"/>
    <x v="0"/>
    <x v="0"/>
    <n v="238"/>
    <x v="36"/>
    <x v="366"/>
    <x v="587"/>
    <x v="588"/>
    <x v="588"/>
  </r>
  <r>
    <d v="2024-05-27T00:00:00"/>
    <x v="0"/>
    <x v="1"/>
    <n v="1166"/>
    <x v="12"/>
    <x v="549"/>
    <x v="588"/>
    <x v="589"/>
    <x v="589"/>
  </r>
  <r>
    <d v="2024-05-27T00:00:00"/>
    <x v="0"/>
    <x v="2"/>
    <n v="252"/>
    <x v="22"/>
    <x v="550"/>
    <x v="589"/>
    <x v="590"/>
    <x v="590"/>
  </r>
  <r>
    <d v="2024-05-27T00:00:00"/>
    <x v="0"/>
    <x v="3"/>
    <n v="775"/>
    <x v="0"/>
    <x v="131"/>
    <x v="590"/>
    <x v="591"/>
    <x v="591"/>
  </r>
  <r>
    <d v="2024-05-28T00:00:00"/>
    <x v="1"/>
    <x v="0"/>
    <n v="659"/>
    <x v="51"/>
    <x v="551"/>
    <x v="591"/>
    <x v="592"/>
    <x v="592"/>
  </r>
  <r>
    <d v="2024-05-28T00:00:00"/>
    <x v="1"/>
    <x v="1"/>
    <n v="2346"/>
    <x v="4"/>
    <x v="552"/>
    <x v="592"/>
    <x v="593"/>
    <x v="593"/>
  </r>
  <r>
    <d v="2024-05-28T00:00:00"/>
    <x v="1"/>
    <x v="2"/>
    <n v="227"/>
    <x v="22"/>
    <x v="553"/>
    <x v="593"/>
    <x v="594"/>
    <x v="594"/>
  </r>
  <r>
    <d v="2024-05-28T00:00:00"/>
    <x v="1"/>
    <x v="3"/>
    <n v="431"/>
    <x v="22"/>
    <x v="554"/>
    <x v="594"/>
    <x v="595"/>
    <x v="595"/>
  </r>
  <r>
    <d v="2024-05-29T00:00:00"/>
    <x v="2"/>
    <x v="0"/>
    <n v="546"/>
    <x v="20"/>
    <x v="555"/>
    <x v="595"/>
    <x v="596"/>
    <x v="596"/>
  </r>
  <r>
    <d v="2024-05-29T00:00:00"/>
    <x v="2"/>
    <x v="1"/>
    <n v="1466"/>
    <x v="4"/>
    <x v="556"/>
    <x v="596"/>
    <x v="597"/>
    <x v="597"/>
  </r>
  <r>
    <d v="2024-05-29T00:00:00"/>
    <x v="2"/>
    <x v="2"/>
    <n v="130"/>
    <x v="5"/>
    <x v="58"/>
    <x v="597"/>
    <x v="598"/>
    <x v="598"/>
  </r>
  <r>
    <d v="2024-05-29T00:00:00"/>
    <x v="2"/>
    <x v="3"/>
    <n v="694"/>
    <x v="35"/>
    <x v="557"/>
    <x v="598"/>
    <x v="599"/>
    <x v="599"/>
  </r>
  <r>
    <d v="2024-05-30T00:00:00"/>
    <x v="3"/>
    <x v="0"/>
    <n v="536"/>
    <x v="20"/>
    <x v="558"/>
    <x v="599"/>
    <x v="600"/>
    <x v="600"/>
  </r>
  <r>
    <d v="2024-05-30T00:00:00"/>
    <x v="3"/>
    <x v="1"/>
    <n v="1089"/>
    <x v="2"/>
    <x v="559"/>
    <x v="600"/>
    <x v="601"/>
    <x v="601"/>
  </r>
  <r>
    <d v="2024-05-30T00:00:00"/>
    <x v="3"/>
    <x v="2"/>
    <n v="638"/>
    <x v="23"/>
    <x v="560"/>
    <x v="601"/>
    <x v="602"/>
    <x v="602"/>
  </r>
  <r>
    <d v="2024-05-30T00:00:00"/>
    <x v="3"/>
    <x v="3"/>
    <n v="346"/>
    <x v="22"/>
    <x v="561"/>
    <x v="602"/>
    <x v="603"/>
    <x v="603"/>
  </r>
  <r>
    <d v="2024-05-31T00:00:00"/>
    <x v="4"/>
    <x v="0"/>
    <n v="283"/>
    <x v="10"/>
    <x v="562"/>
    <x v="603"/>
    <x v="604"/>
    <x v="604"/>
  </r>
  <r>
    <d v="2024-05-31T00:00:00"/>
    <x v="4"/>
    <x v="1"/>
    <n v="1482"/>
    <x v="9"/>
    <x v="563"/>
    <x v="604"/>
    <x v="605"/>
    <x v="605"/>
  </r>
  <r>
    <d v="2024-05-31T00:00:00"/>
    <x v="4"/>
    <x v="2"/>
    <n v="658"/>
    <x v="24"/>
    <x v="494"/>
    <x v="605"/>
    <x v="606"/>
    <x v="606"/>
  </r>
  <r>
    <d v="2024-05-31T00:00:00"/>
    <x v="4"/>
    <x v="3"/>
    <n v="762"/>
    <x v="26"/>
    <x v="501"/>
    <x v="606"/>
    <x v="607"/>
    <x v="607"/>
  </r>
  <r>
    <d v="2024-06-01T00:00:00"/>
    <x v="5"/>
    <x v="0"/>
    <n v="212"/>
    <x v="10"/>
    <x v="60"/>
    <x v="607"/>
    <x v="608"/>
    <x v="608"/>
  </r>
  <r>
    <d v="2024-06-01T00:00:00"/>
    <x v="5"/>
    <x v="1"/>
    <n v="1633"/>
    <x v="31"/>
    <x v="564"/>
    <x v="608"/>
    <x v="609"/>
    <x v="609"/>
  </r>
  <r>
    <d v="2024-06-01T00:00:00"/>
    <x v="5"/>
    <x v="2"/>
    <n v="464"/>
    <x v="19"/>
    <x v="565"/>
    <x v="609"/>
    <x v="610"/>
    <x v="610"/>
  </r>
  <r>
    <d v="2024-06-01T00:00:00"/>
    <x v="5"/>
    <x v="3"/>
    <n v="878"/>
    <x v="32"/>
    <x v="566"/>
    <x v="610"/>
    <x v="611"/>
    <x v="611"/>
  </r>
  <r>
    <d v="2024-06-02T00:00:00"/>
    <x v="6"/>
    <x v="0"/>
    <n v="539"/>
    <x v="11"/>
    <x v="567"/>
    <x v="611"/>
    <x v="612"/>
    <x v="612"/>
  </r>
  <r>
    <d v="2024-06-02T00:00:00"/>
    <x v="6"/>
    <x v="1"/>
    <n v="1545"/>
    <x v="38"/>
    <x v="568"/>
    <x v="612"/>
    <x v="613"/>
    <x v="613"/>
  </r>
  <r>
    <d v="2024-06-02T00:00:00"/>
    <x v="6"/>
    <x v="2"/>
    <n v="136"/>
    <x v="38"/>
    <x v="569"/>
    <x v="613"/>
    <x v="614"/>
    <x v="614"/>
  </r>
  <r>
    <d v="2024-06-02T00:00:00"/>
    <x v="6"/>
    <x v="3"/>
    <n v="932"/>
    <x v="46"/>
    <x v="570"/>
    <x v="614"/>
    <x v="615"/>
    <x v="615"/>
  </r>
  <r>
    <d v="2024-06-03T00:00:00"/>
    <x v="0"/>
    <x v="0"/>
    <n v="556"/>
    <x v="20"/>
    <x v="571"/>
    <x v="615"/>
    <x v="616"/>
    <x v="616"/>
  </r>
  <r>
    <d v="2024-06-03T00:00:00"/>
    <x v="0"/>
    <x v="1"/>
    <n v="1021"/>
    <x v="38"/>
    <x v="572"/>
    <x v="616"/>
    <x v="617"/>
    <x v="617"/>
  </r>
  <r>
    <d v="2024-06-03T00:00:00"/>
    <x v="0"/>
    <x v="2"/>
    <n v="194"/>
    <x v="8"/>
    <x v="573"/>
    <x v="617"/>
    <x v="618"/>
    <x v="618"/>
  </r>
  <r>
    <d v="2024-06-03T00:00:00"/>
    <x v="0"/>
    <x v="3"/>
    <n v="194"/>
    <x v="15"/>
    <x v="440"/>
    <x v="618"/>
    <x v="619"/>
    <x v="619"/>
  </r>
  <r>
    <d v="2024-06-04T00:00:00"/>
    <x v="1"/>
    <x v="0"/>
    <n v="388"/>
    <x v="22"/>
    <x v="574"/>
    <x v="619"/>
    <x v="620"/>
    <x v="620"/>
  </r>
  <r>
    <d v="2024-06-04T00:00:00"/>
    <x v="1"/>
    <x v="1"/>
    <n v="2135"/>
    <x v="29"/>
    <x v="575"/>
    <x v="620"/>
    <x v="621"/>
    <x v="621"/>
  </r>
  <r>
    <d v="2024-06-04T00:00:00"/>
    <x v="1"/>
    <x v="2"/>
    <n v="670"/>
    <x v="23"/>
    <x v="576"/>
    <x v="621"/>
    <x v="622"/>
    <x v="622"/>
  </r>
  <r>
    <d v="2024-06-04T00:00:00"/>
    <x v="1"/>
    <x v="3"/>
    <n v="317"/>
    <x v="31"/>
    <x v="577"/>
    <x v="622"/>
    <x v="623"/>
    <x v="623"/>
  </r>
  <r>
    <d v="2024-06-05T00:00:00"/>
    <x v="2"/>
    <x v="0"/>
    <n v="651"/>
    <x v="13"/>
    <x v="578"/>
    <x v="623"/>
    <x v="624"/>
    <x v="624"/>
  </r>
  <r>
    <d v="2024-06-05T00:00:00"/>
    <x v="2"/>
    <x v="1"/>
    <n v="1611"/>
    <x v="4"/>
    <x v="579"/>
    <x v="624"/>
    <x v="625"/>
    <x v="625"/>
  </r>
  <r>
    <d v="2024-06-05T00:00:00"/>
    <x v="2"/>
    <x v="2"/>
    <n v="284"/>
    <x v="10"/>
    <x v="426"/>
    <x v="625"/>
    <x v="626"/>
    <x v="626"/>
  </r>
  <r>
    <d v="2024-06-05T00:00:00"/>
    <x v="2"/>
    <x v="3"/>
    <n v="293"/>
    <x v="8"/>
    <x v="580"/>
    <x v="626"/>
    <x v="627"/>
    <x v="627"/>
  </r>
  <r>
    <d v="2024-06-06T00:00:00"/>
    <x v="3"/>
    <x v="0"/>
    <n v="464"/>
    <x v="2"/>
    <x v="344"/>
    <x v="627"/>
    <x v="628"/>
    <x v="628"/>
  </r>
  <r>
    <d v="2024-06-06T00:00:00"/>
    <x v="3"/>
    <x v="1"/>
    <n v="1802"/>
    <x v="25"/>
    <x v="581"/>
    <x v="628"/>
    <x v="629"/>
    <x v="629"/>
  </r>
  <r>
    <d v="2024-06-06T00:00:00"/>
    <x v="3"/>
    <x v="2"/>
    <n v="302"/>
    <x v="22"/>
    <x v="582"/>
    <x v="629"/>
    <x v="630"/>
    <x v="630"/>
  </r>
  <r>
    <d v="2024-06-06T00:00:00"/>
    <x v="3"/>
    <x v="3"/>
    <n v="789"/>
    <x v="13"/>
    <x v="583"/>
    <x v="630"/>
    <x v="631"/>
    <x v="631"/>
  </r>
  <r>
    <d v="2024-06-07T00:00:00"/>
    <x v="4"/>
    <x v="0"/>
    <n v="389"/>
    <x v="4"/>
    <x v="430"/>
    <x v="631"/>
    <x v="632"/>
    <x v="632"/>
  </r>
  <r>
    <d v="2024-06-07T00:00:00"/>
    <x v="4"/>
    <x v="1"/>
    <n v="1089"/>
    <x v="10"/>
    <x v="584"/>
    <x v="632"/>
    <x v="633"/>
    <x v="633"/>
  </r>
  <r>
    <d v="2024-06-07T00:00:00"/>
    <x v="4"/>
    <x v="2"/>
    <n v="862"/>
    <x v="40"/>
    <x v="585"/>
    <x v="633"/>
    <x v="634"/>
    <x v="634"/>
  </r>
  <r>
    <d v="2024-06-07T00:00:00"/>
    <x v="4"/>
    <x v="3"/>
    <n v="639"/>
    <x v="0"/>
    <x v="586"/>
    <x v="634"/>
    <x v="635"/>
    <x v="635"/>
  </r>
  <r>
    <d v="2024-06-08T00:00:00"/>
    <x v="5"/>
    <x v="0"/>
    <n v="624"/>
    <x v="21"/>
    <x v="587"/>
    <x v="635"/>
    <x v="636"/>
    <x v="636"/>
  </r>
  <r>
    <d v="2024-06-08T00:00:00"/>
    <x v="5"/>
    <x v="1"/>
    <n v="1930"/>
    <x v="6"/>
    <x v="588"/>
    <x v="636"/>
    <x v="637"/>
    <x v="637"/>
  </r>
  <r>
    <d v="2024-06-08T00:00:00"/>
    <x v="5"/>
    <x v="2"/>
    <n v="605"/>
    <x v="29"/>
    <x v="345"/>
    <x v="637"/>
    <x v="638"/>
    <x v="638"/>
  </r>
  <r>
    <d v="2024-06-08T00:00:00"/>
    <x v="5"/>
    <x v="3"/>
    <n v="583"/>
    <x v="11"/>
    <x v="589"/>
    <x v="638"/>
    <x v="639"/>
    <x v="639"/>
  </r>
  <r>
    <d v="2024-06-09T00:00:00"/>
    <x v="6"/>
    <x v="0"/>
    <n v="670"/>
    <x v="13"/>
    <x v="590"/>
    <x v="639"/>
    <x v="640"/>
    <x v="640"/>
  </r>
  <r>
    <d v="2024-06-09T00:00:00"/>
    <x v="6"/>
    <x v="1"/>
    <n v="1036"/>
    <x v="38"/>
    <x v="591"/>
    <x v="640"/>
    <x v="641"/>
    <x v="641"/>
  </r>
  <r>
    <d v="2024-06-09T00:00:00"/>
    <x v="6"/>
    <x v="2"/>
    <n v="735"/>
    <x v="13"/>
    <x v="592"/>
    <x v="641"/>
    <x v="642"/>
    <x v="642"/>
  </r>
  <r>
    <d v="2024-06-09T00:00:00"/>
    <x v="6"/>
    <x v="3"/>
    <n v="782"/>
    <x v="41"/>
    <x v="593"/>
    <x v="642"/>
    <x v="643"/>
    <x v="643"/>
  </r>
  <r>
    <d v="2024-06-10T00:00:00"/>
    <x v="0"/>
    <x v="0"/>
    <n v="230"/>
    <x v="38"/>
    <x v="594"/>
    <x v="643"/>
    <x v="644"/>
    <x v="644"/>
  </r>
  <r>
    <d v="2024-06-10T00:00:00"/>
    <x v="0"/>
    <x v="1"/>
    <n v="1311"/>
    <x v="8"/>
    <x v="595"/>
    <x v="644"/>
    <x v="645"/>
    <x v="645"/>
  </r>
  <r>
    <d v="2024-06-10T00:00:00"/>
    <x v="0"/>
    <x v="2"/>
    <n v="910"/>
    <x v="39"/>
    <x v="596"/>
    <x v="645"/>
    <x v="646"/>
    <x v="646"/>
  </r>
  <r>
    <d v="2024-06-10T00:00:00"/>
    <x v="0"/>
    <x v="3"/>
    <n v="244"/>
    <x v="10"/>
    <x v="597"/>
    <x v="646"/>
    <x v="647"/>
    <x v="647"/>
  </r>
  <r>
    <d v="2024-06-11T00:00:00"/>
    <x v="1"/>
    <x v="0"/>
    <n v="300"/>
    <x v="16"/>
    <x v="598"/>
    <x v="647"/>
    <x v="648"/>
    <x v="648"/>
  </r>
  <r>
    <d v="2024-06-11T00:00:00"/>
    <x v="1"/>
    <x v="1"/>
    <n v="1593"/>
    <x v="22"/>
    <x v="599"/>
    <x v="648"/>
    <x v="649"/>
    <x v="649"/>
  </r>
  <r>
    <d v="2024-06-11T00:00:00"/>
    <x v="1"/>
    <x v="2"/>
    <n v="460"/>
    <x v="16"/>
    <x v="600"/>
    <x v="649"/>
    <x v="650"/>
    <x v="650"/>
  </r>
  <r>
    <d v="2024-06-11T00:00:00"/>
    <x v="1"/>
    <x v="3"/>
    <n v="712"/>
    <x v="27"/>
    <x v="601"/>
    <x v="650"/>
    <x v="651"/>
    <x v="651"/>
  </r>
  <r>
    <d v="2024-06-12T00:00:00"/>
    <x v="2"/>
    <x v="0"/>
    <n v="531"/>
    <x v="40"/>
    <x v="602"/>
    <x v="651"/>
    <x v="652"/>
    <x v="652"/>
  </r>
  <r>
    <d v="2024-06-12T00:00:00"/>
    <x v="2"/>
    <x v="1"/>
    <n v="2406"/>
    <x v="27"/>
    <x v="603"/>
    <x v="652"/>
    <x v="653"/>
    <x v="653"/>
  </r>
  <r>
    <d v="2024-06-12T00:00:00"/>
    <x v="2"/>
    <x v="2"/>
    <n v="215"/>
    <x v="38"/>
    <x v="604"/>
    <x v="653"/>
    <x v="654"/>
    <x v="654"/>
  </r>
  <r>
    <d v="2024-06-12T00:00:00"/>
    <x v="2"/>
    <x v="3"/>
    <n v="534"/>
    <x v="9"/>
    <x v="605"/>
    <x v="654"/>
    <x v="655"/>
    <x v="655"/>
  </r>
  <r>
    <d v="2024-06-13T00:00:00"/>
    <x v="3"/>
    <x v="0"/>
    <n v="997"/>
    <x v="42"/>
    <x v="606"/>
    <x v="655"/>
    <x v="656"/>
    <x v="656"/>
  </r>
  <r>
    <d v="2024-06-13T00:00:00"/>
    <x v="3"/>
    <x v="1"/>
    <n v="2067"/>
    <x v="13"/>
    <x v="607"/>
    <x v="656"/>
    <x v="657"/>
    <x v="657"/>
  </r>
  <r>
    <d v="2024-06-13T00:00:00"/>
    <x v="3"/>
    <x v="2"/>
    <n v="677"/>
    <x v="6"/>
    <x v="608"/>
    <x v="657"/>
    <x v="658"/>
    <x v="658"/>
  </r>
  <r>
    <d v="2024-06-13T00:00:00"/>
    <x v="3"/>
    <x v="3"/>
    <n v="594"/>
    <x v="20"/>
    <x v="609"/>
    <x v="658"/>
    <x v="659"/>
    <x v="659"/>
  </r>
  <r>
    <d v="2024-06-14T00:00:00"/>
    <x v="4"/>
    <x v="0"/>
    <n v="312"/>
    <x v="36"/>
    <x v="610"/>
    <x v="659"/>
    <x v="660"/>
    <x v="660"/>
  </r>
  <r>
    <d v="2024-06-14T00:00:00"/>
    <x v="4"/>
    <x v="1"/>
    <n v="2277"/>
    <x v="46"/>
    <x v="611"/>
    <x v="660"/>
    <x v="661"/>
    <x v="661"/>
  </r>
  <r>
    <d v="2024-06-14T00:00:00"/>
    <x v="4"/>
    <x v="2"/>
    <n v="443"/>
    <x v="25"/>
    <x v="215"/>
    <x v="661"/>
    <x v="662"/>
    <x v="662"/>
  </r>
  <r>
    <d v="2024-06-14T00:00:00"/>
    <x v="4"/>
    <x v="3"/>
    <n v="356"/>
    <x v="9"/>
    <x v="455"/>
    <x v="662"/>
    <x v="663"/>
    <x v="663"/>
  </r>
  <r>
    <d v="2024-06-15T00:00:00"/>
    <x v="5"/>
    <x v="0"/>
    <n v="901"/>
    <x v="35"/>
    <x v="612"/>
    <x v="663"/>
    <x v="664"/>
    <x v="664"/>
  </r>
  <r>
    <d v="2024-06-15T00:00:00"/>
    <x v="5"/>
    <x v="1"/>
    <n v="977"/>
    <x v="22"/>
    <x v="613"/>
    <x v="664"/>
    <x v="665"/>
    <x v="665"/>
  </r>
  <r>
    <d v="2024-06-15T00:00:00"/>
    <x v="5"/>
    <x v="2"/>
    <n v="695"/>
    <x v="43"/>
    <x v="614"/>
    <x v="665"/>
    <x v="666"/>
    <x v="666"/>
  </r>
  <r>
    <d v="2024-06-15T00:00:00"/>
    <x v="5"/>
    <x v="3"/>
    <n v="355"/>
    <x v="12"/>
    <x v="426"/>
    <x v="666"/>
    <x v="667"/>
    <x v="667"/>
  </r>
  <r>
    <d v="2024-06-16T00:00:00"/>
    <x v="6"/>
    <x v="0"/>
    <n v="980"/>
    <x v="50"/>
    <x v="615"/>
    <x v="667"/>
    <x v="668"/>
    <x v="668"/>
  </r>
  <r>
    <d v="2024-06-16T00:00:00"/>
    <x v="6"/>
    <x v="1"/>
    <n v="1939"/>
    <x v="16"/>
    <x v="616"/>
    <x v="668"/>
    <x v="669"/>
    <x v="669"/>
  </r>
  <r>
    <d v="2024-06-16T00:00:00"/>
    <x v="6"/>
    <x v="2"/>
    <n v="518"/>
    <x v="20"/>
    <x v="617"/>
    <x v="669"/>
    <x v="670"/>
    <x v="670"/>
  </r>
  <r>
    <d v="2024-06-16T00:00:00"/>
    <x v="6"/>
    <x v="3"/>
    <n v="308"/>
    <x v="22"/>
    <x v="618"/>
    <x v="670"/>
    <x v="671"/>
    <x v="671"/>
  </r>
  <r>
    <d v="2024-06-17T00:00:00"/>
    <x v="0"/>
    <x v="0"/>
    <n v="631"/>
    <x v="25"/>
    <x v="619"/>
    <x v="671"/>
    <x v="672"/>
    <x v="672"/>
  </r>
  <r>
    <d v="2024-06-17T00:00:00"/>
    <x v="0"/>
    <x v="1"/>
    <n v="1490"/>
    <x v="20"/>
    <x v="620"/>
    <x v="672"/>
    <x v="673"/>
    <x v="673"/>
  </r>
  <r>
    <d v="2024-06-17T00:00:00"/>
    <x v="0"/>
    <x v="2"/>
    <n v="177"/>
    <x v="15"/>
    <x v="621"/>
    <x v="673"/>
    <x v="674"/>
    <x v="674"/>
  </r>
  <r>
    <d v="2024-06-17T00:00:00"/>
    <x v="0"/>
    <x v="3"/>
    <n v="423"/>
    <x v="2"/>
    <x v="622"/>
    <x v="674"/>
    <x v="675"/>
    <x v="675"/>
  </r>
  <r>
    <d v="2024-06-18T00:00:00"/>
    <x v="1"/>
    <x v="0"/>
    <n v="924"/>
    <x v="26"/>
    <x v="446"/>
    <x v="675"/>
    <x v="676"/>
    <x v="676"/>
  </r>
  <r>
    <d v="2024-06-18T00:00:00"/>
    <x v="1"/>
    <x v="1"/>
    <n v="1775"/>
    <x v="8"/>
    <x v="623"/>
    <x v="676"/>
    <x v="677"/>
    <x v="677"/>
  </r>
  <r>
    <d v="2024-06-18T00:00:00"/>
    <x v="1"/>
    <x v="2"/>
    <n v="963"/>
    <x v="0"/>
    <x v="624"/>
    <x v="677"/>
    <x v="678"/>
    <x v="678"/>
  </r>
  <r>
    <d v="2024-06-18T00:00:00"/>
    <x v="1"/>
    <x v="3"/>
    <n v="425"/>
    <x v="9"/>
    <x v="625"/>
    <x v="678"/>
    <x v="679"/>
    <x v="679"/>
  </r>
  <r>
    <d v="2024-06-19T00:00:00"/>
    <x v="2"/>
    <x v="0"/>
    <n v="840"/>
    <x v="23"/>
    <x v="107"/>
    <x v="679"/>
    <x v="680"/>
    <x v="680"/>
  </r>
  <r>
    <d v="2024-06-19T00:00:00"/>
    <x v="2"/>
    <x v="1"/>
    <n v="1790"/>
    <x v="25"/>
    <x v="626"/>
    <x v="680"/>
    <x v="681"/>
    <x v="681"/>
  </r>
  <r>
    <d v="2024-06-19T00:00:00"/>
    <x v="2"/>
    <x v="2"/>
    <n v="726"/>
    <x v="24"/>
    <x v="627"/>
    <x v="634"/>
    <x v="682"/>
    <x v="682"/>
  </r>
  <r>
    <d v="2024-06-19T00:00:00"/>
    <x v="2"/>
    <x v="3"/>
    <n v="410"/>
    <x v="2"/>
    <x v="628"/>
    <x v="681"/>
    <x v="683"/>
    <x v="683"/>
  </r>
  <r>
    <d v="2024-06-20T00:00:00"/>
    <x v="3"/>
    <x v="0"/>
    <n v="922"/>
    <x v="41"/>
    <x v="629"/>
    <x v="682"/>
    <x v="684"/>
    <x v="684"/>
  </r>
  <r>
    <d v="2024-06-20T00:00:00"/>
    <x v="3"/>
    <x v="1"/>
    <n v="1554"/>
    <x v="1"/>
    <x v="630"/>
    <x v="683"/>
    <x v="685"/>
    <x v="685"/>
  </r>
  <r>
    <d v="2024-06-20T00:00:00"/>
    <x v="3"/>
    <x v="2"/>
    <n v="388"/>
    <x v="12"/>
    <x v="631"/>
    <x v="684"/>
    <x v="686"/>
    <x v="686"/>
  </r>
  <r>
    <d v="2024-06-20T00:00:00"/>
    <x v="3"/>
    <x v="3"/>
    <n v="782"/>
    <x v="41"/>
    <x v="593"/>
    <x v="685"/>
    <x v="687"/>
    <x v="687"/>
  </r>
  <r>
    <d v="2024-06-21T00:00:00"/>
    <x v="4"/>
    <x v="0"/>
    <n v="634"/>
    <x v="43"/>
    <x v="632"/>
    <x v="686"/>
    <x v="688"/>
    <x v="688"/>
  </r>
  <r>
    <d v="2024-06-21T00:00:00"/>
    <x v="4"/>
    <x v="1"/>
    <n v="1830"/>
    <x v="16"/>
    <x v="633"/>
    <x v="687"/>
    <x v="689"/>
    <x v="689"/>
  </r>
  <r>
    <d v="2024-06-21T00:00:00"/>
    <x v="4"/>
    <x v="2"/>
    <n v="142"/>
    <x v="37"/>
    <x v="634"/>
    <x v="688"/>
    <x v="690"/>
    <x v="690"/>
  </r>
  <r>
    <d v="2024-06-21T00:00:00"/>
    <x v="4"/>
    <x v="3"/>
    <n v="549"/>
    <x v="11"/>
    <x v="635"/>
    <x v="689"/>
    <x v="691"/>
    <x v="691"/>
  </r>
  <r>
    <d v="2024-06-22T00:00:00"/>
    <x v="5"/>
    <x v="0"/>
    <n v="697"/>
    <x v="6"/>
    <x v="636"/>
    <x v="690"/>
    <x v="692"/>
    <x v="692"/>
  </r>
  <r>
    <d v="2024-06-22T00:00:00"/>
    <x v="5"/>
    <x v="1"/>
    <n v="2038"/>
    <x v="2"/>
    <x v="637"/>
    <x v="691"/>
    <x v="693"/>
    <x v="693"/>
  </r>
  <r>
    <d v="2024-06-22T00:00:00"/>
    <x v="5"/>
    <x v="2"/>
    <n v="416"/>
    <x v="10"/>
    <x v="278"/>
    <x v="692"/>
    <x v="694"/>
    <x v="694"/>
  </r>
  <r>
    <d v="2024-06-22T00:00:00"/>
    <x v="5"/>
    <x v="3"/>
    <n v="744"/>
    <x v="7"/>
    <x v="638"/>
    <x v="693"/>
    <x v="695"/>
    <x v="695"/>
  </r>
  <r>
    <d v="2024-06-23T00:00:00"/>
    <x v="6"/>
    <x v="0"/>
    <n v="513"/>
    <x v="11"/>
    <x v="371"/>
    <x v="694"/>
    <x v="696"/>
    <x v="696"/>
  </r>
  <r>
    <d v="2024-06-23T00:00:00"/>
    <x v="6"/>
    <x v="1"/>
    <n v="1967"/>
    <x v="27"/>
    <x v="639"/>
    <x v="695"/>
    <x v="697"/>
    <x v="697"/>
  </r>
  <r>
    <d v="2024-06-23T00:00:00"/>
    <x v="6"/>
    <x v="2"/>
    <n v="440"/>
    <x v="22"/>
    <x v="640"/>
    <x v="696"/>
    <x v="698"/>
    <x v="698"/>
  </r>
  <r>
    <d v="2024-06-23T00:00:00"/>
    <x v="6"/>
    <x v="3"/>
    <n v="651"/>
    <x v="13"/>
    <x v="578"/>
    <x v="697"/>
    <x v="699"/>
    <x v="699"/>
  </r>
  <r>
    <d v="2024-06-24T00:00:00"/>
    <x v="0"/>
    <x v="0"/>
    <n v="243"/>
    <x v="22"/>
    <x v="641"/>
    <x v="698"/>
    <x v="700"/>
    <x v="700"/>
  </r>
  <r>
    <d v="2024-06-24T00:00:00"/>
    <x v="0"/>
    <x v="1"/>
    <n v="2087"/>
    <x v="12"/>
    <x v="642"/>
    <x v="699"/>
    <x v="701"/>
    <x v="701"/>
  </r>
  <r>
    <d v="2024-06-24T00:00:00"/>
    <x v="0"/>
    <x v="2"/>
    <n v="853"/>
    <x v="0"/>
    <x v="643"/>
    <x v="700"/>
    <x v="702"/>
    <x v="702"/>
  </r>
  <r>
    <d v="2024-06-24T00:00:00"/>
    <x v="0"/>
    <x v="3"/>
    <n v="258"/>
    <x v="22"/>
    <x v="644"/>
    <x v="701"/>
    <x v="703"/>
    <x v="703"/>
  </r>
  <r>
    <d v="2024-06-25T00:00:00"/>
    <x v="1"/>
    <x v="0"/>
    <n v="404"/>
    <x v="22"/>
    <x v="645"/>
    <x v="702"/>
    <x v="704"/>
    <x v="704"/>
  </r>
  <r>
    <d v="2024-06-25T00:00:00"/>
    <x v="1"/>
    <x v="1"/>
    <n v="2365"/>
    <x v="24"/>
    <x v="646"/>
    <x v="703"/>
    <x v="705"/>
    <x v="705"/>
  </r>
  <r>
    <d v="2024-06-25T00:00:00"/>
    <x v="1"/>
    <x v="2"/>
    <n v="478"/>
    <x v="20"/>
    <x v="647"/>
    <x v="704"/>
    <x v="706"/>
    <x v="706"/>
  </r>
  <r>
    <d v="2024-06-25T00:00:00"/>
    <x v="1"/>
    <x v="3"/>
    <n v="190"/>
    <x v="8"/>
    <x v="648"/>
    <x v="705"/>
    <x v="707"/>
    <x v="707"/>
  </r>
  <r>
    <d v="2024-06-26T00:00:00"/>
    <x v="2"/>
    <x v="0"/>
    <n v="705"/>
    <x v="7"/>
    <x v="649"/>
    <x v="706"/>
    <x v="708"/>
    <x v="708"/>
  </r>
  <r>
    <d v="2024-06-26T00:00:00"/>
    <x v="2"/>
    <x v="1"/>
    <n v="1855"/>
    <x v="27"/>
    <x v="650"/>
    <x v="707"/>
    <x v="709"/>
    <x v="709"/>
  </r>
  <r>
    <d v="2024-06-26T00:00:00"/>
    <x v="2"/>
    <x v="2"/>
    <n v="383"/>
    <x v="16"/>
    <x v="651"/>
    <x v="708"/>
    <x v="710"/>
    <x v="710"/>
  </r>
  <r>
    <d v="2024-06-26T00:00:00"/>
    <x v="2"/>
    <x v="3"/>
    <n v="418"/>
    <x v="25"/>
    <x v="302"/>
    <x v="709"/>
    <x v="711"/>
    <x v="711"/>
  </r>
  <r>
    <d v="2024-06-27T00:00:00"/>
    <x v="3"/>
    <x v="0"/>
    <n v="479"/>
    <x v="12"/>
    <x v="652"/>
    <x v="710"/>
    <x v="712"/>
    <x v="712"/>
  </r>
  <r>
    <d v="2024-06-27T00:00:00"/>
    <x v="3"/>
    <x v="1"/>
    <n v="873"/>
    <x v="10"/>
    <x v="653"/>
    <x v="711"/>
    <x v="713"/>
    <x v="713"/>
  </r>
  <r>
    <d v="2024-06-27T00:00:00"/>
    <x v="3"/>
    <x v="2"/>
    <n v="615"/>
    <x v="18"/>
    <x v="654"/>
    <x v="712"/>
    <x v="714"/>
    <x v="714"/>
  </r>
  <r>
    <d v="2024-06-27T00:00:00"/>
    <x v="3"/>
    <x v="3"/>
    <n v="968"/>
    <x v="34"/>
    <x v="655"/>
    <x v="713"/>
    <x v="715"/>
    <x v="715"/>
  </r>
  <r>
    <d v="2024-06-28T00:00:00"/>
    <x v="4"/>
    <x v="0"/>
    <n v="794"/>
    <x v="51"/>
    <x v="656"/>
    <x v="714"/>
    <x v="716"/>
    <x v="716"/>
  </r>
  <r>
    <d v="2024-06-28T00:00:00"/>
    <x v="4"/>
    <x v="1"/>
    <n v="2119"/>
    <x v="9"/>
    <x v="657"/>
    <x v="715"/>
    <x v="717"/>
    <x v="717"/>
  </r>
  <r>
    <d v="2024-06-28T00:00:00"/>
    <x v="4"/>
    <x v="2"/>
    <n v="739"/>
    <x v="46"/>
    <x v="658"/>
    <x v="716"/>
    <x v="718"/>
    <x v="718"/>
  </r>
  <r>
    <d v="2024-06-28T00:00:00"/>
    <x v="4"/>
    <x v="3"/>
    <n v="732"/>
    <x v="51"/>
    <x v="659"/>
    <x v="717"/>
    <x v="719"/>
    <x v="719"/>
  </r>
  <r>
    <d v="2024-06-29T00:00:00"/>
    <x v="5"/>
    <x v="0"/>
    <n v="735"/>
    <x v="21"/>
    <x v="660"/>
    <x v="718"/>
    <x v="720"/>
    <x v="720"/>
  </r>
  <r>
    <d v="2024-06-29T00:00:00"/>
    <x v="5"/>
    <x v="1"/>
    <n v="1351"/>
    <x v="1"/>
    <x v="228"/>
    <x v="719"/>
    <x v="721"/>
    <x v="721"/>
  </r>
  <r>
    <d v="2024-06-29T00:00:00"/>
    <x v="5"/>
    <x v="2"/>
    <n v="277"/>
    <x v="2"/>
    <x v="661"/>
    <x v="720"/>
    <x v="722"/>
    <x v="722"/>
  </r>
  <r>
    <d v="2024-06-29T00:00:00"/>
    <x v="5"/>
    <x v="3"/>
    <n v="595"/>
    <x v="24"/>
    <x v="219"/>
    <x v="721"/>
    <x v="723"/>
    <x v="723"/>
  </r>
  <r>
    <d v="2024-06-30T00:00:00"/>
    <x v="6"/>
    <x v="0"/>
    <n v="791"/>
    <x v="49"/>
    <x v="662"/>
    <x v="722"/>
    <x v="724"/>
    <x v="724"/>
  </r>
  <r>
    <d v="2024-06-30T00:00:00"/>
    <x v="6"/>
    <x v="1"/>
    <n v="1213"/>
    <x v="31"/>
    <x v="663"/>
    <x v="723"/>
    <x v="725"/>
    <x v="725"/>
  </r>
  <r>
    <d v="2024-06-30T00:00:00"/>
    <x v="6"/>
    <x v="2"/>
    <n v="364"/>
    <x v="4"/>
    <x v="664"/>
    <x v="724"/>
    <x v="726"/>
    <x v="726"/>
  </r>
  <r>
    <d v="2024-06-30T00:00:00"/>
    <x v="6"/>
    <x v="3"/>
    <n v="213"/>
    <x v="38"/>
    <x v="665"/>
    <x v="725"/>
    <x v="727"/>
    <x v="727"/>
  </r>
  <r>
    <d v="2024-07-01T00:00:00"/>
    <x v="0"/>
    <x v="0"/>
    <n v="118"/>
    <x v="37"/>
    <x v="666"/>
    <x v="726"/>
    <x v="728"/>
    <x v="728"/>
  </r>
  <r>
    <d v="2024-07-01T00:00:00"/>
    <x v="0"/>
    <x v="1"/>
    <n v="2479"/>
    <x v="23"/>
    <x v="667"/>
    <x v="727"/>
    <x v="729"/>
    <x v="729"/>
  </r>
  <r>
    <d v="2024-07-01T00:00:00"/>
    <x v="0"/>
    <x v="2"/>
    <n v="432"/>
    <x v="1"/>
    <x v="668"/>
    <x v="728"/>
    <x v="730"/>
    <x v="730"/>
  </r>
  <r>
    <d v="2024-07-01T00:00:00"/>
    <x v="0"/>
    <x v="3"/>
    <n v="138"/>
    <x v="38"/>
    <x v="669"/>
    <x v="729"/>
    <x v="731"/>
    <x v="731"/>
  </r>
  <r>
    <d v="2024-07-02T00:00:00"/>
    <x v="1"/>
    <x v="0"/>
    <n v="675"/>
    <x v="18"/>
    <x v="670"/>
    <x v="730"/>
    <x v="732"/>
    <x v="732"/>
  </r>
  <r>
    <d v="2024-07-02T00:00:00"/>
    <x v="1"/>
    <x v="1"/>
    <n v="2139"/>
    <x v="22"/>
    <x v="671"/>
    <x v="731"/>
    <x v="733"/>
    <x v="733"/>
  </r>
  <r>
    <d v="2024-07-02T00:00:00"/>
    <x v="1"/>
    <x v="2"/>
    <n v="928"/>
    <x v="39"/>
    <x v="106"/>
    <x v="732"/>
    <x v="734"/>
    <x v="734"/>
  </r>
  <r>
    <d v="2024-07-02T00:00:00"/>
    <x v="1"/>
    <x v="3"/>
    <n v="131"/>
    <x v="30"/>
    <x v="672"/>
    <x v="733"/>
    <x v="735"/>
    <x v="735"/>
  </r>
  <r>
    <d v="2024-07-03T00:00:00"/>
    <x v="2"/>
    <x v="0"/>
    <n v="810"/>
    <x v="46"/>
    <x v="673"/>
    <x v="734"/>
    <x v="736"/>
    <x v="736"/>
  </r>
  <r>
    <d v="2024-07-03T00:00:00"/>
    <x v="2"/>
    <x v="1"/>
    <n v="1603"/>
    <x v="31"/>
    <x v="674"/>
    <x v="735"/>
    <x v="737"/>
    <x v="737"/>
  </r>
  <r>
    <d v="2024-07-03T00:00:00"/>
    <x v="2"/>
    <x v="2"/>
    <n v="567"/>
    <x v="13"/>
    <x v="675"/>
    <x v="736"/>
    <x v="738"/>
    <x v="738"/>
  </r>
  <r>
    <d v="2024-07-03T00:00:00"/>
    <x v="2"/>
    <x v="3"/>
    <n v="353"/>
    <x v="16"/>
    <x v="676"/>
    <x v="737"/>
    <x v="739"/>
    <x v="739"/>
  </r>
  <r>
    <d v="2024-07-04T00:00:00"/>
    <x v="3"/>
    <x v="0"/>
    <n v="381"/>
    <x v="20"/>
    <x v="677"/>
    <x v="738"/>
    <x v="740"/>
    <x v="740"/>
  </r>
  <r>
    <d v="2024-07-04T00:00:00"/>
    <x v="3"/>
    <x v="1"/>
    <n v="2057"/>
    <x v="18"/>
    <x v="678"/>
    <x v="739"/>
    <x v="741"/>
    <x v="741"/>
  </r>
  <r>
    <d v="2024-07-04T00:00:00"/>
    <x v="3"/>
    <x v="2"/>
    <n v="576"/>
    <x v="19"/>
    <x v="293"/>
    <x v="740"/>
    <x v="742"/>
    <x v="742"/>
  </r>
  <r>
    <d v="2024-07-04T00:00:00"/>
    <x v="3"/>
    <x v="3"/>
    <n v="228"/>
    <x v="36"/>
    <x v="100"/>
    <x v="741"/>
    <x v="743"/>
    <x v="743"/>
  </r>
  <r>
    <d v="2024-07-05T00:00:00"/>
    <x v="4"/>
    <x v="0"/>
    <n v="225"/>
    <x v="15"/>
    <x v="679"/>
    <x v="742"/>
    <x v="744"/>
    <x v="744"/>
  </r>
  <r>
    <d v="2024-07-05T00:00:00"/>
    <x v="4"/>
    <x v="1"/>
    <n v="1260"/>
    <x v="2"/>
    <x v="680"/>
    <x v="743"/>
    <x v="745"/>
    <x v="745"/>
  </r>
  <r>
    <d v="2024-07-05T00:00:00"/>
    <x v="4"/>
    <x v="2"/>
    <n v="926"/>
    <x v="46"/>
    <x v="681"/>
    <x v="744"/>
    <x v="746"/>
    <x v="746"/>
  </r>
  <r>
    <d v="2024-07-05T00:00:00"/>
    <x v="4"/>
    <x v="3"/>
    <n v="105"/>
    <x v="53"/>
    <x v="682"/>
    <x v="745"/>
    <x v="747"/>
    <x v="747"/>
  </r>
  <r>
    <d v="2024-07-06T00:00:00"/>
    <x v="5"/>
    <x v="0"/>
    <n v="836"/>
    <x v="11"/>
    <x v="683"/>
    <x v="746"/>
    <x v="748"/>
    <x v="748"/>
  </r>
  <r>
    <d v="2024-07-06T00:00:00"/>
    <x v="5"/>
    <x v="1"/>
    <n v="1210"/>
    <x v="12"/>
    <x v="684"/>
    <x v="747"/>
    <x v="749"/>
    <x v="749"/>
  </r>
  <r>
    <d v="2024-07-06T00:00:00"/>
    <x v="5"/>
    <x v="2"/>
    <n v="626"/>
    <x v="49"/>
    <x v="685"/>
    <x v="748"/>
    <x v="750"/>
    <x v="750"/>
  </r>
  <r>
    <d v="2024-07-06T00:00:00"/>
    <x v="5"/>
    <x v="3"/>
    <n v="605"/>
    <x v="20"/>
    <x v="686"/>
    <x v="749"/>
    <x v="751"/>
    <x v="751"/>
  </r>
  <r>
    <d v="2024-07-07T00:00:00"/>
    <x v="6"/>
    <x v="0"/>
    <n v="539"/>
    <x v="40"/>
    <x v="687"/>
    <x v="750"/>
    <x v="752"/>
    <x v="752"/>
  </r>
  <r>
    <d v="2024-07-07T00:00:00"/>
    <x v="6"/>
    <x v="1"/>
    <n v="1822"/>
    <x v="20"/>
    <x v="688"/>
    <x v="751"/>
    <x v="753"/>
    <x v="753"/>
  </r>
  <r>
    <d v="2024-07-07T00:00:00"/>
    <x v="6"/>
    <x v="2"/>
    <n v="568"/>
    <x v="18"/>
    <x v="168"/>
    <x v="752"/>
    <x v="754"/>
    <x v="754"/>
  </r>
  <r>
    <d v="2024-07-07T00:00:00"/>
    <x v="6"/>
    <x v="3"/>
    <n v="655"/>
    <x v="6"/>
    <x v="689"/>
    <x v="753"/>
    <x v="755"/>
    <x v="755"/>
  </r>
  <r>
    <d v="2024-07-08T00:00:00"/>
    <x v="0"/>
    <x v="0"/>
    <n v="695"/>
    <x v="46"/>
    <x v="690"/>
    <x v="754"/>
    <x v="756"/>
    <x v="756"/>
  </r>
  <r>
    <d v="2024-07-08T00:00:00"/>
    <x v="0"/>
    <x v="1"/>
    <n v="1261"/>
    <x v="1"/>
    <x v="691"/>
    <x v="755"/>
    <x v="757"/>
    <x v="757"/>
  </r>
  <r>
    <d v="2024-07-08T00:00:00"/>
    <x v="0"/>
    <x v="2"/>
    <n v="541"/>
    <x v="4"/>
    <x v="692"/>
    <x v="756"/>
    <x v="758"/>
    <x v="758"/>
  </r>
  <r>
    <d v="2024-07-08T00:00:00"/>
    <x v="0"/>
    <x v="3"/>
    <n v="103"/>
    <x v="53"/>
    <x v="693"/>
    <x v="757"/>
    <x v="759"/>
    <x v="759"/>
  </r>
  <r>
    <d v="2024-07-09T00:00:00"/>
    <x v="1"/>
    <x v="0"/>
    <n v="426"/>
    <x v="6"/>
    <x v="694"/>
    <x v="758"/>
    <x v="760"/>
    <x v="760"/>
  </r>
  <r>
    <d v="2024-07-09T00:00:00"/>
    <x v="1"/>
    <x v="1"/>
    <n v="818"/>
    <x v="38"/>
    <x v="695"/>
    <x v="759"/>
    <x v="761"/>
    <x v="761"/>
  </r>
  <r>
    <d v="2024-07-09T00:00:00"/>
    <x v="1"/>
    <x v="2"/>
    <n v="706"/>
    <x v="18"/>
    <x v="696"/>
    <x v="760"/>
    <x v="762"/>
    <x v="762"/>
  </r>
  <r>
    <d v="2024-07-09T00:00:00"/>
    <x v="1"/>
    <x v="3"/>
    <n v="213"/>
    <x v="8"/>
    <x v="426"/>
    <x v="761"/>
    <x v="763"/>
    <x v="763"/>
  </r>
  <r>
    <d v="2024-07-10T00:00:00"/>
    <x v="2"/>
    <x v="0"/>
    <n v="606"/>
    <x v="13"/>
    <x v="697"/>
    <x v="762"/>
    <x v="764"/>
    <x v="764"/>
  </r>
  <r>
    <d v="2024-07-10T00:00:00"/>
    <x v="2"/>
    <x v="1"/>
    <n v="1995"/>
    <x v="29"/>
    <x v="698"/>
    <x v="763"/>
    <x v="765"/>
    <x v="765"/>
  </r>
  <r>
    <d v="2024-07-10T00:00:00"/>
    <x v="2"/>
    <x v="2"/>
    <n v="148"/>
    <x v="15"/>
    <x v="19"/>
    <x v="764"/>
    <x v="766"/>
    <x v="766"/>
  </r>
  <r>
    <d v="2024-07-10T00:00:00"/>
    <x v="2"/>
    <x v="3"/>
    <n v="547"/>
    <x v="4"/>
    <x v="699"/>
    <x v="765"/>
    <x v="767"/>
    <x v="767"/>
  </r>
  <r>
    <d v="2024-07-11T00:00:00"/>
    <x v="3"/>
    <x v="0"/>
    <n v="796"/>
    <x v="49"/>
    <x v="176"/>
    <x v="766"/>
    <x v="768"/>
    <x v="768"/>
  </r>
  <r>
    <d v="2024-07-11T00:00:00"/>
    <x v="3"/>
    <x v="1"/>
    <n v="1968"/>
    <x v="21"/>
    <x v="700"/>
    <x v="767"/>
    <x v="769"/>
    <x v="769"/>
  </r>
  <r>
    <d v="2024-07-11T00:00:00"/>
    <x v="3"/>
    <x v="2"/>
    <n v="656"/>
    <x v="49"/>
    <x v="701"/>
    <x v="768"/>
    <x v="770"/>
    <x v="770"/>
  </r>
  <r>
    <d v="2024-07-11T00:00:00"/>
    <x v="3"/>
    <x v="3"/>
    <n v="589"/>
    <x v="20"/>
    <x v="24"/>
    <x v="769"/>
    <x v="771"/>
    <x v="771"/>
  </r>
  <r>
    <d v="2024-07-12T00:00:00"/>
    <x v="4"/>
    <x v="0"/>
    <n v="791"/>
    <x v="0"/>
    <x v="702"/>
    <x v="770"/>
    <x v="772"/>
    <x v="772"/>
  </r>
  <r>
    <d v="2024-07-12T00:00:00"/>
    <x v="4"/>
    <x v="1"/>
    <n v="1744"/>
    <x v="4"/>
    <x v="703"/>
    <x v="771"/>
    <x v="773"/>
    <x v="773"/>
  </r>
  <r>
    <d v="2024-07-12T00:00:00"/>
    <x v="4"/>
    <x v="2"/>
    <n v="700"/>
    <x v="26"/>
    <x v="219"/>
    <x v="772"/>
    <x v="774"/>
    <x v="774"/>
  </r>
  <r>
    <d v="2024-07-12T00:00:00"/>
    <x v="4"/>
    <x v="3"/>
    <n v="215"/>
    <x v="38"/>
    <x v="604"/>
    <x v="773"/>
    <x v="775"/>
    <x v="775"/>
  </r>
  <r>
    <d v="2024-07-13T00:00:00"/>
    <x v="5"/>
    <x v="0"/>
    <n v="224"/>
    <x v="36"/>
    <x v="704"/>
    <x v="774"/>
    <x v="776"/>
    <x v="776"/>
  </r>
  <r>
    <d v="2024-07-13T00:00:00"/>
    <x v="5"/>
    <x v="1"/>
    <n v="1858"/>
    <x v="13"/>
    <x v="705"/>
    <x v="775"/>
    <x v="777"/>
    <x v="777"/>
  </r>
  <r>
    <d v="2024-07-13T00:00:00"/>
    <x v="5"/>
    <x v="2"/>
    <n v="274"/>
    <x v="31"/>
    <x v="706"/>
    <x v="776"/>
    <x v="778"/>
    <x v="778"/>
  </r>
  <r>
    <d v="2024-07-13T00:00:00"/>
    <x v="5"/>
    <x v="3"/>
    <n v="864"/>
    <x v="41"/>
    <x v="707"/>
    <x v="777"/>
    <x v="779"/>
    <x v="779"/>
  </r>
  <r>
    <d v="2024-07-14T00:00:00"/>
    <x v="6"/>
    <x v="0"/>
    <n v="569"/>
    <x v="11"/>
    <x v="708"/>
    <x v="778"/>
    <x v="780"/>
    <x v="780"/>
  </r>
  <r>
    <d v="2024-07-14T00:00:00"/>
    <x v="6"/>
    <x v="1"/>
    <n v="2086"/>
    <x v="21"/>
    <x v="709"/>
    <x v="779"/>
    <x v="781"/>
    <x v="781"/>
  </r>
  <r>
    <d v="2024-07-14T00:00:00"/>
    <x v="6"/>
    <x v="2"/>
    <n v="274"/>
    <x v="31"/>
    <x v="706"/>
    <x v="780"/>
    <x v="782"/>
    <x v="782"/>
  </r>
  <r>
    <d v="2024-07-14T00:00:00"/>
    <x v="6"/>
    <x v="3"/>
    <n v="347"/>
    <x v="16"/>
    <x v="710"/>
    <x v="781"/>
    <x v="783"/>
    <x v="783"/>
  </r>
  <r>
    <d v="2024-07-15T00:00:00"/>
    <x v="0"/>
    <x v="0"/>
    <n v="986"/>
    <x v="49"/>
    <x v="44"/>
    <x v="782"/>
    <x v="784"/>
    <x v="784"/>
  </r>
  <r>
    <d v="2024-07-15T00:00:00"/>
    <x v="0"/>
    <x v="1"/>
    <n v="2472"/>
    <x v="7"/>
    <x v="711"/>
    <x v="783"/>
    <x v="785"/>
    <x v="785"/>
  </r>
  <r>
    <d v="2024-07-15T00:00:00"/>
    <x v="0"/>
    <x v="2"/>
    <n v="395"/>
    <x v="4"/>
    <x v="52"/>
    <x v="784"/>
    <x v="786"/>
    <x v="786"/>
  </r>
  <r>
    <d v="2024-07-15T00:00:00"/>
    <x v="0"/>
    <x v="3"/>
    <n v="766"/>
    <x v="21"/>
    <x v="712"/>
    <x v="785"/>
    <x v="787"/>
    <x v="787"/>
  </r>
  <r>
    <d v="2024-07-16T00:00:00"/>
    <x v="1"/>
    <x v="0"/>
    <n v="249"/>
    <x v="8"/>
    <x v="713"/>
    <x v="786"/>
    <x v="788"/>
    <x v="788"/>
  </r>
  <r>
    <d v="2024-07-16T00:00:00"/>
    <x v="1"/>
    <x v="1"/>
    <n v="902"/>
    <x v="31"/>
    <x v="700"/>
    <x v="787"/>
    <x v="789"/>
    <x v="789"/>
  </r>
  <r>
    <d v="2024-07-16T00:00:00"/>
    <x v="1"/>
    <x v="2"/>
    <n v="986"/>
    <x v="0"/>
    <x v="714"/>
    <x v="788"/>
    <x v="790"/>
    <x v="790"/>
  </r>
  <r>
    <d v="2024-07-16T00:00:00"/>
    <x v="1"/>
    <x v="3"/>
    <n v="253"/>
    <x v="10"/>
    <x v="715"/>
    <x v="789"/>
    <x v="791"/>
    <x v="791"/>
  </r>
  <r>
    <d v="2024-07-17T00:00:00"/>
    <x v="2"/>
    <x v="0"/>
    <n v="688"/>
    <x v="21"/>
    <x v="716"/>
    <x v="790"/>
    <x v="792"/>
    <x v="792"/>
  </r>
  <r>
    <d v="2024-07-17T00:00:00"/>
    <x v="2"/>
    <x v="1"/>
    <n v="1816"/>
    <x v="16"/>
    <x v="717"/>
    <x v="791"/>
    <x v="793"/>
    <x v="793"/>
  </r>
  <r>
    <d v="2024-07-17T00:00:00"/>
    <x v="2"/>
    <x v="2"/>
    <n v="141"/>
    <x v="15"/>
    <x v="718"/>
    <x v="792"/>
    <x v="794"/>
    <x v="794"/>
  </r>
  <r>
    <d v="2024-07-17T00:00:00"/>
    <x v="2"/>
    <x v="3"/>
    <n v="132"/>
    <x v="37"/>
    <x v="719"/>
    <x v="793"/>
    <x v="795"/>
    <x v="795"/>
  </r>
  <r>
    <d v="2024-07-18T00:00:00"/>
    <x v="3"/>
    <x v="0"/>
    <n v="447"/>
    <x v="21"/>
    <x v="720"/>
    <x v="794"/>
    <x v="796"/>
    <x v="796"/>
  </r>
  <r>
    <d v="2024-07-18T00:00:00"/>
    <x v="3"/>
    <x v="1"/>
    <n v="2290"/>
    <x v="20"/>
    <x v="721"/>
    <x v="795"/>
    <x v="797"/>
    <x v="797"/>
  </r>
  <r>
    <d v="2024-07-18T00:00:00"/>
    <x v="3"/>
    <x v="2"/>
    <n v="524"/>
    <x v="40"/>
    <x v="722"/>
    <x v="796"/>
    <x v="798"/>
    <x v="798"/>
  </r>
  <r>
    <d v="2024-07-18T00:00:00"/>
    <x v="3"/>
    <x v="3"/>
    <n v="159"/>
    <x v="37"/>
    <x v="136"/>
    <x v="797"/>
    <x v="799"/>
    <x v="799"/>
  </r>
  <r>
    <d v="2024-07-19T00:00:00"/>
    <x v="4"/>
    <x v="0"/>
    <n v="197"/>
    <x v="8"/>
    <x v="723"/>
    <x v="798"/>
    <x v="800"/>
    <x v="800"/>
  </r>
  <r>
    <d v="2024-07-19T00:00:00"/>
    <x v="4"/>
    <x v="1"/>
    <n v="1118"/>
    <x v="37"/>
    <x v="724"/>
    <x v="799"/>
    <x v="801"/>
    <x v="801"/>
  </r>
  <r>
    <d v="2024-07-19T00:00:00"/>
    <x v="4"/>
    <x v="2"/>
    <n v="247"/>
    <x v="15"/>
    <x v="725"/>
    <x v="800"/>
    <x v="802"/>
    <x v="802"/>
  </r>
  <r>
    <d v="2024-07-19T00:00:00"/>
    <x v="4"/>
    <x v="3"/>
    <n v="799"/>
    <x v="40"/>
    <x v="726"/>
    <x v="801"/>
    <x v="803"/>
    <x v="803"/>
  </r>
  <r>
    <d v="2024-07-20T00:00:00"/>
    <x v="5"/>
    <x v="0"/>
    <n v="186"/>
    <x v="36"/>
    <x v="727"/>
    <x v="802"/>
    <x v="804"/>
    <x v="804"/>
  </r>
  <r>
    <d v="2024-07-20T00:00:00"/>
    <x v="5"/>
    <x v="1"/>
    <n v="1123"/>
    <x v="38"/>
    <x v="728"/>
    <x v="803"/>
    <x v="805"/>
    <x v="805"/>
  </r>
  <r>
    <d v="2024-07-20T00:00:00"/>
    <x v="5"/>
    <x v="2"/>
    <n v="144"/>
    <x v="37"/>
    <x v="729"/>
    <x v="804"/>
    <x v="806"/>
    <x v="806"/>
  </r>
  <r>
    <d v="2024-07-20T00:00:00"/>
    <x v="5"/>
    <x v="3"/>
    <n v="172"/>
    <x v="38"/>
    <x v="730"/>
    <x v="805"/>
    <x v="807"/>
    <x v="807"/>
  </r>
  <r>
    <d v="2024-07-21T00:00:00"/>
    <x v="6"/>
    <x v="0"/>
    <n v="768"/>
    <x v="41"/>
    <x v="731"/>
    <x v="806"/>
    <x v="808"/>
    <x v="808"/>
  </r>
  <r>
    <d v="2024-07-21T00:00:00"/>
    <x v="6"/>
    <x v="1"/>
    <n v="1973"/>
    <x v="40"/>
    <x v="732"/>
    <x v="807"/>
    <x v="809"/>
    <x v="809"/>
  </r>
  <r>
    <d v="2024-07-21T00:00:00"/>
    <x v="6"/>
    <x v="2"/>
    <n v="743"/>
    <x v="24"/>
    <x v="733"/>
    <x v="808"/>
    <x v="810"/>
    <x v="810"/>
  </r>
  <r>
    <d v="2024-07-21T00:00:00"/>
    <x v="6"/>
    <x v="3"/>
    <n v="968"/>
    <x v="49"/>
    <x v="734"/>
    <x v="809"/>
    <x v="811"/>
    <x v="811"/>
  </r>
  <r>
    <d v="2024-07-22T00:00:00"/>
    <x v="0"/>
    <x v="0"/>
    <n v="692"/>
    <x v="19"/>
    <x v="735"/>
    <x v="810"/>
    <x v="812"/>
    <x v="812"/>
  </r>
  <r>
    <d v="2024-07-22T00:00:00"/>
    <x v="0"/>
    <x v="1"/>
    <n v="2013"/>
    <x v="19"/>
    <x v="736"/>
    <x v="811"/>
    <x v="813"/>
    <x v="813"/>
  </r>
  <r>
    <d v="2024-07-22T00:00:00"/>
    <x v="0"/>
    <x v="2"/>
    <n v="624"/>
    <x v="18"/>
    <x v="318"/>
    <x v="812"/>
    <x v="814"/>
    <x v="814"/>
  </r>
  <r>
    <d v="2024-07-22T00:00:00"/>
    <x v="0"/>
    <x v="3"/>
    <n v="847"/>
    <x v="7"/>
    <x v="22"/>
    <x v="813"/>
    <x v="815"/>
    <x v="815"/>
  </r>
  <r>
    <d v="2024-07-23T00:00:00"/>
    <x v="1"/>
    <x v="0"/>
    <n v="854"/>
    <x v="48"/>
    <x v="597"/>
    <x v="814"/>
    <x v="816"/>
    <x v="816"/>
  </r>
  <r>
    <d v="2024-07-23T00:00:00"/>
    <x v="1"/>
    <x v="1"/>
    <n v="1868"/>
    <x v="31"/>
    <x v="737"/>
    <x v="815"/>
    <x v="817"/>
    <x v="817"/>
  </r>
  <r>
    <d v="2024-07-23T00:00:00"/>
    <x v="1"/>
    <x v="2"/>
    <n v="429"/>
    <x v="1"/>
    <x v="738"/>
    <x v="816"/>
    <x v="818"/>
    <x v="818"/>
  </r>
  <r>
    <d v="2024-07-23T00:00:00"/>
    <x v="1"/>
    <x v="3"/>
    <n v="284"/>
    <x v="8"/>
    <x v="739"/>
    <x v="817"/>
    <x v="819"/>
    <x v="819"/>
  </r>
  <r>
    <d v="2024-07-24T00:00:00"/>
    <x v="2"/>
    <x v="0"/>
    <n v="176"/>
    <x v="5"/>
    <x v="740"/>
    <x v="818"/>
    <x v="820"/>
    <x v="820"/>
  </r>
  <r>
    <d v="2024-07-24T00:00:00"/>
    <x v="2"/>
    <x v="1"/>
    <n v="1038"/>
    <x v="8"/>
    <x v="741"/>
    <x v="819"/>
    <x v="821"/>
    <x v="821"/>
  </r>
  <r>
    <d v="2024-07-24T00:00:00"/>
    <x v="2"/>
    <x v="2"/>
    <n v="383"/>
    <x v="1"/>
    <x v="742"/>
    <x v="820"/>
    <x v="822"/>
    <x v="822"/>
  </r>
  <r>
    <d v="2024-07-24T00:00:00"/>
    <x v="2"/>
    <x v="3"/>
    <n v="324"/>
    <x v="12"/>
    <x v="70"/>
    <x v="821"/>
    <x v="823"/>
    <x v="823"/>
  </r>
  <r>
    <d v="2024-07-25T00:00:00"/>
    <x v="3"/>
    <x v="0"/>
    <n v="333"/>
    <x v="9"/>
    <x v="19"/>
    <x v="822"/>
    <x v="824"/>
    <x v="824"/>
  </r>
  <r>
    <d v="2024-07-25T00:00:00"/>
    <x v="3"/>
    <x v="1"/>
    <n v="1654"/>
    <x v="31"/>
    <x v="743"/>
    <x v="823"/>
    <x v="825"/>
    <x v="825"/>
  </r>
  <r>
    <d v="2024-07-25T00:00:00"/>
    <x v="3"/>
    <x v="2"/>
    <n v="922"/>
    <x v="40"/>
    <x v="744"/>
    <x v="824"/>
    <x v="826"/>
    <x v="826"/>
  </r>
  <r>
    <d v="2024-07-25T00:00:00"/>
    <x v="3"/>
    <x v="3"/>
    <n v="911"/>
    <x v="47"/>
    <x v="745"/>
    <x v="825"/>
    <x v="827"/>
    <x v="827"/>
  </r>
  <r>
    <d v="2024-07-26T00:00:00"/>
    <x v="4"/>
    <x v="0"/>
    <n v="311"/>
    <x v="22"/>
    <x v="746"/>
    <x v="826"/>
    <x v="828"/>
    <x v="828"/>
  </r>
  <r>
    <d v="2024-07-26T00:00:00"/>
    <x v="4"/>
    <x v="1"/>
    <n v="1659"/>
    <x v="20"/>
    <x v="747"/>
    <x v="827"/>
    <x v="829"/>
    <x v="829"/>
  </r>
  <r>
    <d v="2024-07-26T00:00:00"/>
    <x v="4"/>
    <x v="2"/>
    <n v="208"/>
    <x v="10"/>
    <x v="142"/>
    <x v="828"/>
    <x v="830"/>
    <x v="830"/>
  </r>
  <r>
    <d v="2024-07-26T00:00:00"/>
    <x v="4"/>
    <x v="3"/>
    <n v="475"/>
    <x v="25"/>
    <x v="748"/>
    <x v="829"/>
    <x v="831"/>
    <x v="831"/>
  </r>
  <r>
    <d v="2024-07-27T00:00:00"/>
    <x v="5"/>
    <x v="0"/>
    <n v="603"/>
    <x v="11"/>
    <x v="749"/>
    <x v="830"/>
    <x v="832"/>
    <x v="832"/>
  </r>
  <r>
    <d v="2024-07-27T00:00:00"/>
    <x v="5"/>
    <x v="1"/>
    <n v="2093"/>
    <x v="29"/>
    <x v="750"/>
    <x v="831"/>
    <x v="833"/>
    <x v="833"/>
  </r>
  <r>
    <d v="2024-07-27T00:00:00"/>
    <x v="5"/>
    <x v="2"/>
    <n v="909"/>
    <x v="24"/>
    <x v="751"/>
    <x v="832"/>
    <x v="834"/>
    <x v="834"/>
  </r>
  <r>
    <d v="2024-07-27T00:00:00"/>
    <x v="5"/>
    <x v="3"/>
    <n v="770"/>
    <x v="43"/>
    <x v="752"/>
    <x v="833"/>
    <x v="835"/>
    <x v="835"/>
  </r>
  <r>
    <d v="2024-07-28T00:00:00"/>
    <x v="6"/>
    <x v="0"/>
    <n v="844"/>
    <x v="34"/>
    <x v="753"/>
    <x v="834"/>
    <x v="836"/>
    <x v="836"/>
  </r>
  <r>
    <d v="2024-07-28T00:00:00"/>
    <x v="6"/>
    <x v="1"/>
    <n v="823"/>
    <x v="38"/>
    <x v="754"/>
    <x v="835"/>
    <x v="837"/>
    <x v="837"/>
  </r>
  <r>
    <d v="2024-07-28T00:00:00"/>
    <x v="6"/>
    <x v="2"/>
    <n v="451"/>
    <x v="12"/>
    <x v="755"/>
    <x v="836"/>
    <x v="838"/>
    <x v="838"/>
  </r>
  <r>
    <d v="2024-07-28T00:00:00"/>
    <x v="6"/>
    <x v="3"/>
    <n v="687"/>
    <x v="49"/>
    <x v="756"/>
    <x v="837"/>
    <x v="839"/>
    <x v="839"/>
  </r>
  <r>
    <d v="2024-07-29T00:00:00"/>
    <x v="0"/>
    <x v="0"/>
    <n v="300"/>
    <x v="8"/>
    <x v="11"/>
    <x v="838"/>
    <x v="840"/>
    <x v="840"/>
  </r>
  <r>
    <d v="2024-07-29T00:00:00"/>
    <x v="0"/>
    <x v="1"/>
    <n v="1872"/>
    <x v="2"/>
    <x v="757"/>
    <x v="839"/>
    <x v="841"/>
    <x v="841"/>
  </r>
  <r>
    <d v="2024-07-29T00:00:00"/>
    <x v="0"/>
    <x v="2"/>
    <n v="936"/>
    <x v="28"/>
    <x v="758"/>
    <x v="840"/>
    <x v="842"/>
    <x v="842"/>
  </r>
  <r>
    <d v="2024-07-29T00:00:00"/>
    <x v="0"/>
    <x v="3"/>
    <n v="276"/>
    <x v="36"/>
    <x v="59"/>
    <x v="841"/>
    <x v="843"/>
    <x v="843"/>
  </r>
  <r>
    <d v="2024-07-30T00:00:00"/>
    <x v="1"/>
    <x v="0"/>
    <n v="535"/>
    <x v="40"/>
    <x v="759"/>
    <x v="842"/>
    <x v="844"/>
    <x v="844"/>
  </r>
  <r>
    <d v="2024-07-30T00:00:00"/>
    <x v="1"/>
    <x v="1"/>
    <n v="1903"/>
    <x v="10"/>
    <x v="760"/>
    <x v="843"/>
    <x v="845"/>
    <x v="845"/>
  </r>
  <r>
    <d v="2024-07-30T00:00:00"/>
    <x v="1"/>
    <x v="2"/>
    <n v="381"/>
    <x v="16"/>
    <x v="761"/>
    <x v="844"/>
    <x v="846"/>
    <x v="846"/>
  </r>
  <r>
    <d v="2024-07-30T00:00:00"/>
    <x v="1"/>
    <x v="3"/>
    <n v="485"/>
    <x v="29"/>
    <x v="762"/>
    <x v="845"/>
    <x v="847"/>
    <x v="847"/>
  </r>
  <r>
    <d v="2024-07-31T00:00:00"/>
    <x v="2"/>
    <x v="0"/>
    <n v="137"/>
    <x v="30"/>
    <x v="234"/>
    <x v="846"/>
    <x v="848"/>
    <x v="848"/>
  </r>
  <r>
    <d v="2024-07-31T00:00:00"/>
    <x v="2"/>
    <x v="1"/>
    <n v="2020"/>
    <x v="20"/>
    <x v="763"/>
    <x v="847"/>
    <x v="849"/>
    <x v="849"/>
  </r>
  <r>
    <d v="2024-07-31T00:00:00"/>
    <x v="2"/>
    <x v="2"/>
    <n v="712"/>
    <x v="21"/>
    <x v="605"/>
    <x v="848"/>
    <x v="850"/>
    <x v="850"/>
  </r>
  <r>
    <d v="2024-07-31T00:00:00"/>
    <x v="2"/>
    <x v="3"/>
    <n v="136"/>
    <x v="38"/>
    <x v="569"/>
    <x v="849"/>
    <x v="851"/>
    <x v="851"/>
  </r>
  <r>
    <d v="2024-08-01T00:00:00"/>
    <x v="3"/>
    <x v="0"/>
    <n v="755"/>
    <x v="11"/>
    <x v="98"/>
    <x v="850"/>
    <x v="852"/>
    <x v="852"/>
  </r>
  <r>
    <d v="2024-08-01T00:00:00"/>
    <x v="3"/>
    <x v="1"/>
    <n v="1896"/>
    <x v="16"/>
    <x v="764"/>
    <x v="851"/>
    <x v="853"/>
    <x v="853"/>
  </r>
  <r>
    <d v="2024-08-01T00:00:00"/>
    <x v="3"/>
    <x v="2"/>
    <n v="509"/>
    <x v="9"/>
    <x v="765"/>
    <x v="852"/>
    <x v="854"/>
    <x v="854"/>
  </r>
  <r>
    <d v="2024-08-01T00:00:00"/>
    <x v="3"/>
    <x v="3"/>
    <n v="971"/>
    <x v="0"/>
    <x v="766"/>
    <x v="853"/>
    <x v="855"/>
    <x v="855"/>
  </r>
  <r>
    <d v="2024-08-02T00:00:00"/>
    <x v="4"/>
    <x v="0"/>
    <n v="444"/>
    <x v="12"/>
    <x v="767"/>
    <x v="854"/>
    <x v="856"/>
    <x v="856"/>
  </r>
  <r>
    <d v="2024-08-02T00:00:00"/>
    <x v="4"/>
    <x v="1"/>
    <n v="1890"/>
    <x v="27"/>
    <x v="61"/>
    <x v="855"/>
    <x v="857"/>
    <x v="857"/>
  </r>
  <r>
    <d v="2024-08-02T00:00:00"/>
    <x v="4"/>
    <x v="2"/>
    <n v="492"/>
    <x v="1"/>
    <x v="768"/>
    <x v="856"/>
    <x v="858"/>
    <x v="858"/>
  </r>
  <r>
    <d v="2024-08-02T00:00:00"/>
    <x v="4"/>
    <x v="3"/>
    <n v="983"/>
    <x v="35"/>
    <x v="769"/>
    <x v="857"/>
    <x v="859"/>
    <x v="859"/>
  </r>
  <r>
    <d v="2024-08-03T00:00:00"/>
    <x v="5"/>
    <x v="0"/>
    <n v="832"/>
    <x v="26"/>
    <x v="449"/>
    <x v="858"/>
    <x v="860"/>
    <x v="860"/>
  </r>
  <r>
    <d v="2024-08-03T00:00:00"/>
    <x v="5"/>
    <x v="1"/>
    <n v="1203"/>
    <x v="38"/>
    <x v="770"/>
    <x v="859"/>
    <x v="861"/>
    <x v="861"/>
  </r>
  <r>
    <d v="2024-08-03T00:00:00"/>
    <x v="5"/>
    <x v="2"/>
    <n v="649"/>
    <x v="21"/>
    <x v="771"/>
    <x v="860"/>
    <x v="862"/>
    <x v="862"/>
  </r>
  <r>
    <d v="2024-08-03T00:00:00"/>
    <x v="5"/>
    <x v="3"/>
    <n v="525"/>
    <x v="20"/>
    <x v="772"/>
    <x v="861"/>
    <x v="863"/>
    <x v="863"/>
  </r>
  <r>
    <d v="2024-08-04T00:00:00"/>
    <x v="6"/>
    <x v="0"/>
    <n v="209"/>
    <x v="38"/>
    <x v="773"/>
    <x v="862"/>
    <x v="864"/>
    <x v="864"/>
  </r>
  <r>
    <d v="2024-08-04T00:00:00"/>
    <x v="6"/>
    <x v="1"/>
    <n v="1255"/>
    <x v="8"/>
    <x v="774"/>
    <x v="863"/>
    <x v="865"/>
    <x v="865"/>
  </r>
  <r>
    <d v="2024-08-04T00:00:00"/>
    <x v="6"/>
    <x v="2"/>
    <n v="828"/>
    <x v="44"/>
    <x v="775"/>
    <x v="864"/>
    <x v="866"/>
    <x v="866"/>
  </r>
  <r>
    <d v="2024-08-04T00:00:00"/>
    <x v="6"/>
    <x v="3"/>
    <n v="355"/>
    <x v="2"/>
    <x v="776"/>
    <x v="865"/>
    <x v="867"/>
    <x v="867"/>
  </r>
  <r>
    <d v="2024-08-05T00:00:00"/>
    <x v="0"/>
    <x v="0"/>
    <n v="965"/>
    <x v="35"/>
    <x v="777"/>
    <x v="866"/>
    <x v="868"/>
    <x v="868"/>
  </r>
  <r>
    <d v="2024-08-05T00:00:00"/>
    <x v="0"/>
    <x v="1"/>
    <n v="2259"/>
    <x v="9"/>
    <x v="778"/>
    <x v="867"/>
    <x v="869"/>
    <x v="869"/>
  </r>
  <r>
    <d v="2024-08-05T00:00:00"/>
    <x v="0"/>
    <x v="2"/>
    <n v="609"/>
    <x v="11"/>
    <x v="779"/>
    <x v="868"/>
    <x v="870"/>
    <x v="870"/>
  </r>
  <r>
    <d v="2024-08-05T00:00:00"/>
    <x v="0"/>
    <x v="3"/>
    <n v="663"/>
    <x v="13"/>
    <x v="158"/>
    <x v="869"/>
    <x v="871"/>
    <x v="871"/>
  </r>
  <r>
    <d v="2024-08-06T00:00:00"/>
    <x v="1"/>
    <x v="0"/>
    <n v="126"/>
    <x v="53"/>
    <x v="780"/>
    <x v="870"/>
    <x v="872"/>
    <x v="872"/>
  </r>
  <r>
    <d v="2024-08-06T00:00:00"/>
    <x v="1"/>
    <x v="1"/>
    <n v="1383"/>
    <x v="5"/>
    <x v="781"/>
    <x v="871"/>
    <x v="873"/>
    <x v="873"/>
  </r>
  <r>
    <d v="2024-08-06T00:00:00"/>
    <x v="1"/>
    <x v="2"/>
    <n v="485"/>
    <x v="18"/>
    <x v="782"/>
    <x v="872"/>
    <x v="874"/>
    <x v="874"/>
  </r>
  <r>
    <d v="2024-08-06T00:00:00"/>
    <x v="1"/>
    <x v="3"/>
    <n v="499"/>
    <x v="2"/>
    <x v="783"/>
    <x v="873"/>
    <x v="875"/>
    <x v="875"/>
  </r>
  <r>
    <d v="2024-08-07T00:00:00"/>
    <x v="2"/>
    <x v="0"/>
    <n v="237"/>
    <x v="1"/>
    <x v="784"/>
    <x v="874"/>
    <x v="876"/>
    <x v="876"/>
  </r>
  <r>
    <d v="2024-08-07T00:00:00"/>
    <x v="2"/>
    <x v="1"/>
    <n v="1319"/>
    <x v="9"/>
    <x v="785"/>
    <x v="875"/>
    <x v="877"/>
    <x v="877"/>
  </r>
  <r>
    <d v="2024-08-07T00:00:00"/>
    <x v="2"/>
    <x v="2"/>
    <n v="547"/>
    <x v="29"/>
    <x v="786"/>
    <x v="876"/>
    <x v="878"/>
    <x v="878"/>
  </r>
  <r>
    <d v="2024-08-07T00:00:00"/>
    <x v="2"/>
    <x v="3"/>
    <n v="107"/>
    <x v="37"/>
    <x v="528"/>
    <x v="877"/>
    <x v="879"/>
    <x v="879"/>
  </r>
  <r>
    <d v="2024-08-08T00:00:00"/>
    <x v="3"/>
    <x v="0"/>
    <n v="132"/>
    <x v="37"/>
    <x v="719"/>
    <x v="878"/>
    <x v="880"/>
    <x v="880"/>
  </r>
  <r>
    <d v="2024-08-08T00:00:00"/>
    <x v="3"/>
    <x v="1"/>
    <n v="1558"/>
    <x v="16"/>
    <x v="787"/>
    <x v="879"/>
    <x v="881"/>
    <x v="881"/>
  </r>
  <r>
    <d v="2024-08-08T00:00:00"/>
    <x v="3"/>
    <x v="2"/>
    <n v="151"/>
    <x v="38"/>
    <x v="788"/>
    <x v="880"/>
    <x v="882"/>
    <x v="882"/>
  </r>
  <r>
    <d v="2024-08-08T00:00:00"/>
    <x v="3"/>
    <x v="3"/>
    <n v="382"/>
    <x v="31"/>
    <x v="789"/>
    <x v="881"/>
    <x v="883"/>
    <x v="883"/>
  </r>
  <r>
    <d v="2024-08-09T00:00:00"/>
    <x v="4"/>
    <x v="0"/>
    <n v="500"/>
    <x v="13"/>
    <x v="310"/>
    <x v="882"/>
    <x v="884"/>
    <x v="884"/>
  </r>
  <r>
    <d v="2024-08-09T00:00:00"/>
    <x v="4"/>
    <x v="1"/>
    <n v="1585"/>
    <x v="16"/>
    <x v="790"/>
    <x v="883"/>
    <x v="885"/>
    <x v="885"/>
  </r>
  <r>
    <d v="2024-08-09T00:00:00"/>
    <x v="4"/>
    <x v="2"/>
    <n v="995"/>
    <x v="24"/>
    <x v="791"/>
    <x v="884"/>
    <x v="886"/>
    <x v="886"/>
  </r>
  <r>
    <d v="2024-08-09T00:00:00"/>
    <x v="4"/>
    <x v="3"/>
    <n v="985"/>
    <x v="28"/>
    <x v="792"/>
    <x v="885"/>
    <x v="887"/>
    <x v="887"/>
  </r>
  <r>
    <d v="2024-08-10T00:00:00"/>
    <x v="5"/>
    <x v="0"/>
    <n v="622"/>
    <x v="11"/>
    <x v="793"/>
    <x v="886"/>
    <x v="888"/>
    <x v="888"/>
  </r>
  <r>
    <d v="2024-08-10T00:00:00"/>
    <x v="5"/>
    <x v="1"/>
    <n v="1911"/>
    <x v="2"/>
    <x v="794"/>
    <x v="887"/>
    <x v="889"/>
    <x v="889"/>
  </r>
  <r>
    <d v="2024-08-10T00:00:00"/>
    <x v="5"/>
    <x v="2"/>
    <n v="436"/>
    <x v="12"/>
    <x v="795"/>
    <x v="888"/>
    <x v="890"/>
    <x v="890"/>
  </r>
  <r>
    <d v="2024-08-10T00:00:00"/>
    <x v="5"/>
    <x v="3"/>
    <n v="993"/>
    <x v="17"/>
    <x v="796"/>
    <x v="889"/>
    <x v="891"/>
    <x v="891"/>
  </r>
  <r>
    <d v="2024-08-11T00:00:00"/>
    <x v="6"/>
    <x v="0"/>
    <n v="464"/>
    <x v="25"/>
    <x v="797"/>
    <x v="890"/>
    <x v="892"/>
    <x v="892"/>
  </r>
  <r>
    <d v="2024-08-11T00:00:00"/>
    <x v="6"/>
    <x v="1"/>
    <n v="1280"/>
    <x v="12"/>
    <x v="798"/>
    <x v="891"/>
    <x v="893"/>
    <x v="893"/>
  </r>
  <r>
    <d v="2024-08-11T00:00:00"/>
    <x v="6"/>
    <x v="2"/>
    <n v="155"/>
    <x v="37"/>
    <x v="24"/>
    <x v="892"/>
    <x v="894"/>
    <x v="894"/>
  </r>
  <r>
    <d v="2024-08-11T00:00:00"/>
    <x v="6"/>
    <x v="3"/>
    <n v="868"/>
    <x v="44"/>
    <x v="799"/>
    <x v="893"/>
    <x v="895"/>
    <x v="895"/>
  </r>
  <r>
    <d v="2024-08-12T00:00:00"/>
    <x v="0"/>
    <x v="0"/>
    <n v="821"/>
    <x v="33"/>
    <x v="800"/>
    <x v="894"/>
    <x v="896"/>
    <x v="896"/>
  </r>
  <r>
    <d v="2024-08-12T00:00:00"/>
    <x v="0"/>
    <x v="1"/>
    <n v="1054"/>
    <x v="38"/>
    <x v="801"/>
    <x v="895"/>
    <x v="897"/>
    <x v="897"/>
  </r>
  <r>
    <d v="2024-08-12T00:00:00"/>
    <x v="0"/>
    <x v="2"/>
    <n v="996"/>
    <x v="43"/>
    <x v="802"/>
    <x v="896"/>
    <x v="898"/>
    <x v="898"/>
  </r>
  <r>
    <d v="2024-08-12T00:00:00"/>
    <x v="0"/>
    <x v="3"/>
    <n v="179"/>
    <x v="36"/>
    <x v="803"/>
    <x v="897"/>
    <x v="899"/>
    <x v="899"/>
  </r>
  <r>
    <d v="2024-08-13T00:00:00"/>
    <x v="1"/>
    <x v="0"/>
    <n v="374"/>
    <x v="20"/>
    <x v="804"/>
    <x v="898"/>
    <x v="900"/>
    <x v="900"/>
  </r>
  <r>
    <d v="2024-08-13T00:00:00"/>
    <x v="1"/>
    <x v="1"/>
    <n v="2196"/>
    <x v="21"/>
    <x v="805"/>
    <x v="899"/>
    <x v="901"/>
    <x v="901"/>
  </r>
  <r>
    <d v="2024-08-13T00:00:00"/>
    <x v="1"/>
    <x v="2"/>
    <n v="637"/>
    <x v="25"/>
    <x v="806"/>
    <x v="900"/>
    <x v="902"/>
    <x v="902"/>
  </r>
  <r>
    <d v="2024-08-13T00:00:00"/>
    <x v="1"/>
    <x v="3"/>
    <n v="594"/>
    <x v="11"/>
    <x v="376"/>
    <x v="901"/>
    <x v="903"/>
    <x v="903"/>
  </r>
  <r>
    <d v="2024-08-14T00:00:00"/>
    <x v="2"/>
    <x v="0"/>
    <n v="325"/>
    <x v="9"/>
    <x v="807"/>
    <x v="902"/>
    <x v="904"/>
    <x v="904"/>
  </r>
  <r>
    <d v="2024-08-14T00:00:00"/>
    <x v="2"/>
    <x v="1"/>
    <n v="2069"/>
    <x v="21"/>
    <x v="808"/>
    <x v="903"/>
    <x v="905"/>
    <x v="905"/>
  </r>
  <r>
    <d v="2024-08-14T00:00:00"/>
    <x v="2"/>
    <x v="2"/>
    <n v="737"/>
    <x v="29"/>
    <x v="809"/>
    <x v="904"/>
    <x v="906"/>
    <x v="906"/>
  </r>
  <r>
    <d v="2024-08-14T00:00:00"/>
    <x v="2"/>
    <x v="3"/>
    <n v="473"/>
    <x v="4"/>
    <x v="810"/>
    <x v="905"/>
    <x v="907"/>
    <x v="907"/>
  </r>
  <r>
    <d v="2024-08-15T00:00:00"/>
    <x v="3"/>
    <x v="0"/>
    <n v="124"/>
    <x v="53"/>
    <x v="811"/>
    <x v="906"/>
    <x v="908"/>
    <x v="908"/>
  </r>
  <r>
    <d v="2024-08-15T00:00:00"/>
    <x v="3"/>
    <x v="1"/>
    <n v="1041"/>
    <x v="10"/>
    <x v="812"/>
    <x v="907"/>
    <x v="909"/>
    <x v="909"/>
  </r>
  <r>
    <d v="2024-08-15T00:00:00"/>
    <x v="3"/>
    <x v="2"/>
    <n v="394"/>
    <x v="22"/>
    <x v="813"/>
    <x v="908"/>
    <x v="910"/>
    <x v="910"/>
  </r>
  <r>
    <d v="2024-08-15T00:00:00"/>
    <x v="3"/>
    <x v="3"/>
    <n v="364"/>
    <x v="31"/>
    <x v="814"/>
    <x v="909"/>
    <x v="911"/>
    <x v="911"/>
  </r>
  <r>
    <d v="2024-08-16T00:00:00"/>
    <x v="4"/>
    <x v="0"/>
    <n v="151"/>
    <x v="38"/>
    <x v="788"/>
    <x v="910"/>
    <x v="912"/>
    <x v="912"/>
  </r>
  <r>
    <d v="2024-08-16T00:00:00"/>
    <x v="4"/>
    <x v="1"/>
    <n v="2113"/>
    <x v="40"/>
    <x v="815"/>
    <x v="911"/>
    <x v="913"/>
    <x v="913"/>
  </r>
  <r>
    <d v="2024-08-16T00:00:00"/>
    <x v="4"/>
    <x v="2"/>
    <n v="907"/>
    <x v="51"/>
    <x v="816"/>
    <x v="912"/>
    <x v="914"/>
    <x v="914"/>
  </r>
  <r>
    <d v="2024-08-16T00:00:00"/>
    <x v="4"/>
    <x v="3"/>
    <n v="143"/>
    <x v="15"/>
    <x v="817"/>
    <x v="913"/>
    <x v="915"/>
    <x v="915"/>
  </r>
  <r>
    <d v="2024-08-17T00:00:00"/>
    <x v="5"/>
    <x v="0"/>
    <n v="784"/>
    <x v="35"/>
    <x v="818"/>
    <x v="914"/>
    <x v="916"/>
    <x v="916"/>
  </r>
  <r>
    <d v="2024-08-17T00:00:00"/>
    <x v="5"/>
    <x v="1"/>
    <n v="2053"/>
    <x v="19"/>
    <x v="819"/>
    <x v="915"/>
    <x v="917"/>
    <x v="917"/>
  </r>
  <r>
    <d v="2024-08-17T00:00:00"/>
    <x v="5"/>
    <x v="2"/>
    <n v="470"/>
    <x v="12"/>
    <x v="820"/>
    <x v="916"/>
    <x v="918"/>
    <x v="918"/>
  </r>
  <r>
    <d v="2024-08-17T00:00:00"/>
    <x v="5"/>
    <x v="3"/>
    <n v="538"/>
    <x v="19"/>
    <x v="821"/>
    <x v="917"/>
    <x v="919"/>
    <x v="919"/>
  </r>
  <r>
    <d v="2024-08-18T00:00:00"/>
    <x v="6"/>
    <x v="0"/>
    <n v="328"/>
    <x v="9"/>
    <x v="701"/>
    <x v="918"/>
    <x v="920"/>
    <x v="920"/>
  </r>
  <r>
    <d v="2024-08-18T00:00:00"/>
    <x v="6"/>
    <x v="1"/>
    <n v="889"/>
    <x v="8"/>
    <x v="822"/>
    <x v="919"/>
    <x v="921"/>
    <x v="921"/>
  </r>
  <r>
    <d v="2024-08-18T00:00:00"/>
    <x v="6"/>
    <x v="2"/>
    <n v="872"/>
    <x v="45"/>
    <x v="823"/>
    <x v="920"/>
    <x v="922"/>
    <x v="922"/>
  </r>
  <r>
    <d v="2024-08-18T00:00:00"/>
    <x v="6"/>
    <x v="3"/>
    <n v="595"/>
    <x v="13"/>
    <x v="824"/>
    <x v="921"/>
    <x v="923"/>
    <x v="923"/>
  </r>
  <r>
    <d v="2024-08-19T00:00:00"/>
    <x v="0"/>
    <x v="0"/>
    <n v="661"/>
    <x v="49"/>
    <x v="825"/>
    <x v="922"/>
    <x v="924"/>
    <x v="924"/>
  </r>
  <r>
    <d v="2024-08-19T00:00:00"/>
    <x v="0"/>
    <x v="1"/>
    <n v="1521"/>
    <x v="36"/>
    <x v="826"/>
    <x v="923"/>
    <x v="925"/>
    <x v="925"/>
  </r>
  <r>
    <d v="2024-08-19T00:00:00"/>
    <x v="0"/>
    <x v="2"/>
    <n v="966"/>
    <x v="34"/>
    <x v="669"/>
    <x v="924"/>
    <x v="926"/>
    <x v="926"/>
  </r>
  <r>
    <d v="2024-08-19T00:00:00"/>
    <x v="0"/>
    <x v="3"/>
    <n v="959"/>
    <x v="11"/>
    <x v="827"/>
    <x v="925"/>
    <x v="927"/>
    <x v="927"/>
  </r>
  <r>
    <d v="2024-08-20T00:00:00"/>
    <x v="1"/>
    <x v="0"/>
    <n v="370"/>
    <x v="12"/>
    <x v="268"/>
    <x v="926"/>
    <x v="928"/>
    <x v="928"/>
  </r>
  <r>
    <d v="2024-08-20T00:00:00"/>
    <x v="1"/>
    <x v="1"/>
    <n v="2066"/>
    <x v="9"/>
    <x v="828"/>
    <x v="927"/>
    <x v="929"/>
    <x v="929"/>
  </r>
  <r>
    <d v="2024-08-20T00:00:00"/>
    <x v="1"/>
    <x v="2"/>
    <n v="731"/>
    <x v="19"/>
    <x v="829"/>
    <x v="928"/>
    <x v="930"/>
    <x v="930"/>
  </r>
  <r>
    <d v="2024-08-20T00:00:00"/>
    <x v="1"/>
    <x v="3"/>
    <n v="140"/>
    <x v="37"/>
    <x v="51"/>
    <x v="929"/>
    <x v="931"/>
    <x v="931"/>
  </r>
  <r>
    <d v="2024-08-21T00:00:00"/>
    <x v="2"/>
    <x v="0"/>
    <n v="164"/>
    <x v="38"/>
    <x v="830"/>
    <x v="930"/>
    <x v="932"/>
    <x v="932"/>
  </r>
  <r>
    <d v="2024-08-21T00:00:00"/>
    <x v="2"/>
    <x v="1"/>
    <n v="1805"/>
    <x v="2"/>
    <x v="831"/>
    <x v="931"/>
    <x v="933"/>
    <x v="933"/>
  </r>
  <r>
    <d v="2024-08-21T00:00:00"/>
    <x v="2"/>
    <x v="2"/>
    <n v="786"/>
    <x v="0"/>
    <x v="832"/>
    <x v="932"/>
    <x v="934"/>
    <x v="934"/>
  </r>
  <r>
    <d v="2024-08-21T00:00:00"/>
    <x v="2"/>
    <x v="3"/>
    <n v="617"/>
    <x v="49"/>
    <x v="833"/>
    <x v="933"/>
    <x v="935"/>
    <x v="935"/>
  </r>
  <r>
    <d v="2024-08-22T00:00:00"/>
    <x v="3"/>
    <x v="0"/>
    <n v="342"/>
    <x v="1"/>
    <x v="834"/>
    <x v="934"/>
    <x v="936"/>
    <x v="936"/>
  </r>
  <r>
    <d v="2024-08-22T00:00:00"/>
    <x v="3"/>
    <x v="1"/>
    <n v="1278"/>
    <x v="2"/>
    <x v="835"/>
    <x v="935"/>
    <x v="937"/>
    <x v="937"/>
  </r>
  <r>
    <d v="2024-08-22T00:00:00"/>
    <x v="3"/>
    <x v="2"/>
    <n v="183"/>
    <x v="36"/>
    <x v="635"/>
    <x v="936"/>
    <x v="938"/>
    <x v="938"/>
  </r>
  <r>
    <d v="2024-08-22T00:00:00"/>
    <x v="3"/>
    <x v="3"/>
    <n v="478"/>
    <x v="20"/>
    <x v="647"/>
    <x v="937"/>
    <x v="939"/>
    <x v="939"/>
  </r>
  <r>
    <d v="2024-08-23T00:00:00"/>
    <x v="4"/>
    <x v="0"/>
    <n v="818"/>
    <x v="27"/>
    <x v="836"/>
    <x v="938"/>
    <x v="940"/>
    <x v="940"/>
  </r>
  <r>
    <d v="2024-08-23T00:00:00"/>
    <x v="4"/>
    <x v="1"/>
    <n v="1291"/>
    <x v="38"/>
    <x v="837"/>
    <x v="939"/>
    <x v="941"/>
    <x v="941"/>
  </r>
  <r>
    <d v="2024-08-23T00:00:00"/>
    <x v="4"/>
    <x v="2"/>
    <n v="699"/>
    <x v="43"/>
    <x v="838"/>
    <x v="940"/>
    <x v="942"/>
    <x v="942"/>
  </r>
  <r>
    <d v="2024-08-23T00:00:00"/>
    <x v="4"/>
    <x v="3"/>
    <n v="934"/>
    <x v="41"/>
    <x v="839"/>
    <x v="941"/>
    <x v="943"/>
    <x v="943"/>
  </r>
  <r>
    <d v="2024-08-24T00:00:00"/>
    <x v="5"/>
    <x v="0"/>
    <n v="294"/>
    <x v="1"/>
    <x v="6"/>
    <x v="942"/>
    <x v="944"/>
    <x v="944"/>
  </r>
  <r>
    <d v="2024-08-24T00:00:00"/>
    <x v="5"/>
    <x v="1"/>
    <n v="2002"/>
    <x v="1"/>
    <x v="429"/>
    <x v="943"/>
    <x v="945"/>
    <x v="945"/>
  </r>
  <r>
    <d v="2024-08-24T00:00:00"/>
    <x v="5"/>
    <x v="2"/>
    <n v="468"/>
    <x v="2"/>
    <x v="840"/>
    <x v="944"/>
    <x v="946"/>
    <x v="946"/>
  </r>
  <r>
    <d v="2024-08-24T00:00:00"/>
    <x v="5"/>
    <x v="3"/>
    <n v="662"/>
    <x v="21"/>
    <x v="841"/>
    <x v="945"/>
    <x v="947"/>
    <x v="947"/>
  </r>
  <r>
    <d v="2024-08-25T00:00:00"/>
    <x v="6"/>
    <x v="0"/>
    <n v="862"/>
    <x v="18"/>
    <x v="842"/>
    <x v="946"/>
    <x v="948"/>
    <x v="948"/>
  </r>
  <r>
    <d v="2024-08-25T00:00:00"/>
    <x v="6"/>
    <x v="1"/>
    <n v="1795"/>
    <x v="31"/>
    <x v="843"/>
    <x v="947"/>
    <x v="949"/>
    <x v="949"/>
  </r>
  <r>
    <d v="2024-08-25T00:00:00"/>
    <x v="6"/>
    <x v="2"/>
    <n v="324"/>
    <x v="12"/>
    <x v="70"/>
    <x v="948"/>
    <x v="950"/>
    <x v="950"/>
  </r>
  <r>
    <d v="2024-08-25T00:00:00"/>
    <x v="6"/>
    <x v="3"/>
    <n v="801"/>
    <x v="40"/>
    <x v="844"/>
    <x v="949"/>
    <x v="951"/>
    <x v="951"/>
  </r>
  <r>
    <d v="2024-08-26T00:00:00"/>
    <x v="0"/>
    <x v="0"/>
    <n v="531"/>
    <x v="6"/>
    <x v="327"/>
    <x v="950"/>
    <x v="952"/>
    <x v="952"/>
  </r>
  <r>
    <d v="2024-08-26T00:00:00"/>
    <x v="0"/>
    <x v="1"/>
    <n v="2140"/>
    <x v="4"/>
    <x v="845"/>
    <x v="951"/>
    <x v="953"/>
    <x v="953"/>
  </r>
  <r>
    <d v="2024-08-26T00:00:00"/>
    <x v="0"/>
    <x v="2"/>
    <n v="619"/>
    <x v="46"/>
    <x v="505"/>
    <x v="952"/>
    <x v="954"/>
    <x v="954"/>
  </r>
  <r>
    <d v="2024-08-26T00:00:00"/>
    <x v="0"/>
    <x v="3"/>
    <n v="396"/>
    <x v="9"/>
    <x v="116"/>
    <x v="953"/>
    <x v="955"/>
    <x v="955"/>
  </r>
  <r>
    <d v="2024-08-27T00:00:00"/>
    <x v="1"/>
    <x v="0"/>
    <n v="959"/>
    <x v="33"/>
    <x v="846"/>
    <x v="954"/>
    <x v="956"/>
    <x v="956"/>
  </r>
  <r>
    <d v="2024-08-27T00:00:00"/>
    <x v="1"/>
    <x v="1"/>
    <n v="2342"/>
    <x v="6"/>
    <x v="847"/>
    <x v="955"/>
    <x v="957"/>
    <x v="957"/>
  </r>
  <r>
    <d v="2024-08-27T00:00:00"/>
    <x v="1"/>
    <x v="2"/>
    <n v="521"/>
    <x v="4"/>
    <x v="848"/>
    <x v="956"/>
    <x v="958"/>
    <x v="958"/>
  </r>
  <r>
    <d v="2024-08-27T00:00:00"/>
    <x v="1"/>
    <x v="3"/>
    <n v="401"/>
    <x v="6"/>
    <x v="849"/>
    <x v="957"/>
    <x v="959"/>
    <x v="959"/>
  </r>
  <r>
    <d v="2024-08-28T00:00:00"/>
    <x v="2"/>
    <x v="0"/>
    <n v="662"/>
    <x v="11"/>
    <x v="850"/>
    <x v="958"/>
    <x v="960"/>
    <x v="960"/>
  </r>
  <r>
    <d v="2024-08-28T00:00:00"/>
    <x v="2"/>
    <x v="1"/>
    <n v="1589"/>
    <x v="1"/>
    <x v="851"/>
    <x v="959"/>
    <x v="961"/>
    <x v="961"/>
  </r>
  <r>
    <d v="2024-08-28T00:00:00"/>
    <x v="2"/>
    <x v="2"/>
    <n v="160"/>
    <x v="8"/>
    <x v="852"/>
    <x v="960"/>
    <x v="962"/>
    <x v="962"/>
  </r>
  <r>
    <d v="2024-08-28T00:00:00"/>
    <x v="2"/>
    <x v="3"/>
    <n v="397"/>
    <x v="16"/>
    <x v="853"/>
    <x v="961"/>
    <x v="963"/>
    <x v="963"/>
  </r>
  <r>
    <d v="2024-08-29T00:00:00"/>
    <x v="3"/>
    <x v="0"/>
    <n v="442"/>
    <x v="25"/>
    <x v="854"/>
    <x v="962"/>
    <x v="964"/>
    <x v="964"/>
  </r>
  <r>
    <d v="2024-08-29T00:00:00"/>
    <x v="3"/>
    <x v="1"/>
    <n v="1009"/>
    <x v="1"/>
    <x v="855"/>
    <x v="963"/>
    <x v="965"/>
    <x v="965"/>
  </r>
  <r>
    <d v="2024-08-29T00:00:00"/>
    <x v="3"/>
    <x v="2"/>
    <n v="881"/>
    <x v="34"/>
    <x v="856"/>
    <x v="964"/>
    <x v="966"/>
    <x v="966"/>
  </r>
  <r>
    <d v="2024-08-29T00:00:00"/>
    <x v="3"/>
    <x v="3"/>
    <n v="244"/>
    <x v="15"/>
    <x v="857"/>
    <x v="965"/>
    <x v="967"/>
    <x v="967"/>
  </r>
  <r>
    <d v="2024-08-30T00:00:00"/>
    <x v="4"/>
    <x v="0"/>
    <n v="893"/>
    <x v="35"/>
    <x v="858"/>
    <x v="966"/>
    <x v="968"/>
    <x v="968"/>
  </r>
  <r>
    <d v="2024-08-30T00:00:00"/>
    <x v="4"/>
    <x v="1"/>
    <n v="1514"/>
    <x v="8"/>
    <x v="859"/>
    <x v="967"/>
    <x v="969"/>
    <x v="969"/>
  </r>
  <r>
    <d v="2024-08-30T00:00:00"/>
    <x v="4"/>
    <x v="2"/>
    <n v="806"/>
    <x v="24"/>
    <x v="860"/>
    <x v="968"/>
    <x v="970"/>
    <x v="970"/>
  </r>
  <r>
    <d v="2024-08-30T00:00:00"/>
    <x v="4"/>
    <x v="3"/>
    <n v="351"/>
    <x v="9"/>
    <x v="861"/>
    <x v="969"/>
    <x v="971"/>
    <x v="971"/>
  </r>
  <r>
    <d v="2024-08-31T00:00:00"/>
    <x v="5"/>
    <x v="0"/>
    <n v="891"/>
    <x v="28"/>
    <x v="862"/>
    <x v="970"/>
    <x v="972"/>
    <x v="972"/>
  </r>
  <r>
    <d v="2024-08-31T00:00:00"/>
    <x v="5"/>
    <x v="1"/>
    <n v="1141"/>
    <x v="22"/>
    <x v="863"/>
    <x v="971"/>
    <x v="973"/>
    <x v="973"/>
  </r>
  <r>
    <d v="2024-08-31T00:00:00"/>
    <x v="5"/>
    <x v="2"/>
    <n v="895"/>
    <x v="51"/>
    <x v="864"/>
    <x v="972"/>
    <x v="974"/>
    <x v="974"/>
  </r>
  <r>
    <d v="2024-08-31T00:00:00"/>
    <x v="5"/>
    <x v="3"/>
    <n v="856"/>
    <x v="17"/>
    <x v="865"/>
    <x v="973"/>
    <x v="975"/>
    <x v="975"/>
  </r>
  <r>
    <d v="2024-09-01T00:00:00"/>
    <x v="6"/>
    <x v="0"/>
    <n v="756"/>
    <x v="18"/>
    <x v="459"/>
    <x v="974"/>
    <x v="976"/>
    <x v="976"/>
  </r>
  <r>
    <d v="2024-09-01T00:00:00"/>
    <x v="6"/>
    <x v="1"/>
    <n v="904"/>
    <x v="15"/>
    <x v="866"/>
    <x v="975"/>
    <x v="977"/>
    <x v="977"/>
  </r>
  <r>
    <d v="2024-09-01T00:00:00"/>
    <x v="6"/>
    <x v="2"/>
    <n v="583"/>
    <x v="16"/>
    <x v="867"/>
    <x v="976"/>
    <x v="978"/>
    <x v="978"/>
  </r>
  <r>
    <d v="2024-09-01T00:00:00"/>
    <x v="6"/>
    <x v="3"/>
    <n v="846"/>
    <x v="33"/>
    <x v="758"/>
    <x v="977"/>
    <x v="979"/>
    <x v="979"/>
  </r>
  <r>
    <d v="2024-09-02T00:00:00"/>
    <x v="0"/>
    <x v="0"/>
    <n v="431"/>
    <x v="20"/>
    <x v="274"/>
    <x v="978"/>
    <x v="980"/>
    <x v="980"/>
  </r>
  <r>
    <d v="2024-09-02T00:00:00"/>
    <x v="0"/>
    <x v="1"/>
    <n v="901"/>
    <x v="15"/>
    <x v="868"/>
    <x v="979"/>
    <x v="981"/>
    <x v="981"/>
  </r>
  <r>
    <d v="2024-09-02T00:00:00"/>
    <x v="0"/>
    <x v="2"/>
    <n v="343"/>
    <x v="22"/>
    <x v="869"/>
    <x v="980"/>
    <x v="982"/>
    <x v="982"/>
  </r>
  <r>
    <d v="2024-09-02T00:00:00"/>
    <x v="0"/>
    <x v="3"/>
    <n v="337"/>
    <x v="2"/>
    <x v="870"/>
    <x v="981"/>
    <x v="983"/>
    <x v="983"/>
  </r>
  <r>
    <d v="2024-09-03T00:00:00"/>
    <x v="1"/>
    <x v="0"/>
    <n v="137"/>
    <x v="38"/>
    <x v="871"/>
    <x v="982"/>
    <x v="984"/>
    <x v="984"/>
  </r>
  <r>
    <d v="2024-09-03T00:00:00"/>
    <x v="1"/>
    <x v="1"/>
    <n v="1520"/>
    <x v="9"/>
    <x v="872"/>
    <x v="983"/>
    <x v="985"/>
    <x v="985"/>
  </r>
  <r>
    <d v="2024-09-03T00:00:00"/>
    <x v="1"/>
    <x v="2"/>
    <n v="645"/>
    <x v="11"/>
    <x v="873"/>
    <x v="984"/>
    <x v="986"/>
    <x v="986"/>
  </r>
  <r>
    <d v="2024-09-03T00:00:00"/>
    <x v="1"/>
    <x v="3"/>
    <n v="118"/>
    <x v="53"/>
    <x v="874"/>
    <x v="985"/>
    <x v="987"/>
    <x v="987"/>
  </r>
  <r>
    <d v="2024-09-04T00:00:00"/>
    <x v="2"/>
    <x v="0"/>
    <n v="820"/>
    <x v="27"/>
    <x v="875"/>
    <x v="986"/>
    <x v="988"/>
    <x v="988"/>
  </r>
  <r>
    <d v="2024-09-04T00:00:00"/>
    <x v="2"/>
    <x v="1"/>
    <n v="1888"/>
    <x v="2"/>
    <x v="373"/>
    <x v="987"/>
    <x v="989"/>
    <x v="989"/>
  </r>
  <r>
    <d v="2024-09-04T00:00:00"/>
    <x v="2"/>
    <x v="2"/>
    <n v="234"/>
    <x v="31"/>
    <x v="876"/>
    <x v="988"/>
    <x v="990"/>
    <x v="990"/>
  </r>
  <r>
    <d v="2024-09-04T00:00:00"/>
    <x v="2"/>
    <x v="3"/>
    <n v="974"/>
    <x v="39"/>
    <x v="877"/>
    <x v="989"/>
    <x v="991"/>
    <x v="991"/>
  </r>
  <r>
    <d v="2024-09-05T00:00:00"/>
    <x v="3"/>
    <x v="0"/>
    <n v="466"/>
    <x v="4"/>
    <x v="467"/>
    <x v="990"/>
    <x v="992"/>
    <x v="992"/>
  </r>
  <r>
    <d v="2024-09-05T00:00:00"/>
    <x v="3"/>
    <x v="1"/>
    <n v="837"/>
    <x v="15"/>
    <x v="878"/>
    <x v="991"/>
    <x v="993"/>
    <x v="993"/>
  </r>
  <r>
    <d v="2024-09-05T00:00:00"/>
    <x v="3"/>
    <x v="2"/>
    <n v="562"/>
    <x v="18"/>
    <x v="879"/>
    <x v="992"/>
    <x v="994"/>
    <x v="994"/>
  </r>
  <r>
    <d v="2024-09-05T00:00:00"/>
    <x v="3"/>
    <x v="3"/>
    <n v="938"/>
    <x v="35"/>
    <x v="880"/>
    <x v="993"/>
    <x v="995"/>
    <x v="995"/>
  </r>
  <r>
    <d v="2024-09-06T00:00:00"/>
    <x v="4"/>
    <x v="0"/>
    <n v="382"/>
    <x v="16"/>
    <x v="881"/>
    <x v="994"/>
    <x v="996"/>
    <x v="996"/>
  </r>
  <r>
    <d v="2024-09-06T00:00:00"/>
    <x v="4"/>
    <x v="1"/>
    <n v="1108"/>
    <x v="31"/>
    <x v="882"/>
    <x v="995"/>
    <x v="997"/>
    <x v="997"/>
  </r>
  <r>
    <d v="2024-09-06T00:00:00"/>
    <x v="4"/>
    <x v="2"/>
    <n v="616"/>
    <x v="29"/>
    <x v="51"/>
    <x v="996"/>
    <x v="998"/>
    <x v="998"/>
  </r>
  <r>
    <d v="2024-09-06T00:00:00"/>
    <x v="4"/>
    <x v="3"/>
    <n v="231"/>
    <x v="8"/>
    <x v="22"/>
    <x v="997"/>
    <x v="999"/>
    <x v="99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6">
  <r>
    <x v="0"/>
    <x v="0"/>
    <x v="0"/>
    <n v="1"/>
    <n v="2"/>
    <n v="728"/>
    <n v="31"/>
    <n v="4.2582417582417584E-2"/>
    <n v="1.1924862637362637"/>
    <n v="28.004193548387097"/>
    <n v="868.13"/>
  </r>
  <r>
    <x v="0"/>
    <x v="0"/>
    <x v="1"/>
    <n v="2"/>
    <n v="2"/>
    <n v="2363"/>
    <n v="14"/>
    <n v="5.9246720270842148E-3"/>
    <n v="0.52418958950486672"/>
    <n v="88.47571428571429"/>
    <n v="1238.6600000000001"/>
  </r>
  <r>
    <x v="0"/>
    <x v="0"/>
    <x v="2"/>
    <n v="3"/>
    <n v="2"/>
    <n v="276"/>
    <n v="16"/>
    <n v="5.7971014492753624E-2"/>
    <n v="6.4960507246376817"/>
    <n v="112.05687500000001"/>
    <n v="1792.91"/>
  </r>
  <r>
    <x v="0"/>
    <x v="0"/>
    <x v="3"/>
    <n v="4"/>
    <n v="2"/>
    <n v="904"/>
    <n v="53"/>
    <n v="5.8628318584070797E-2"/>
    <n v="1.465475663716814"/>
    <n v="24.996037735849058"/>
    <n v="1324.79"/>
  </r>
  <r>
    <x v="1"/>
    <x v="1"/>
    <x v="0"/>
    <n v="1"/>
    <n v="3"/>
    <n v="253"/>
    <n v="14"/>
    <n v="5.533596837944664E-2"/>
    <n v="7.6454150197628454"/>
    <n v="138.16357142857143"/>
    <n v="1934.29"/>
  </r>
  <r>
    <x v="1"/>
    <x v="1"/>
    <x v="1"/>
    <n v="2"/>
    <n v="3"/>
    <n v="2064"/>
    <n v="20"/>
    <n v="9.6899224806201549E-3"/>
    <n v="1.1360901162790698"/>
    <n v="117.24449999999999"/>
    <n v="2344.89"/>
  </r>
  <r>
    <x v="1"/>
    <x v="1"/>
    <x v="2"/>
    <n v="3"/>
    <n v="3"/>
    <n v="126"/>
    <n v="6"/>
    <n v="4.7619047619047616E-2"/>
    <n v="6.2143650793650789"/>
    <n v="130.50166666666667"/>
    <n v="783.01"/>
  </r>
  <r>
    <x v="1"/>
    <x v="1"/>
    <x v="3"/>
    <n v="4"/>
    <n v="3"/>
    <n v="546"/>
    <n v="23"/>
    <n v="4.2124542124542128E-2"/>
    <n v="2.3230952380952381"/>
    <n v="55.14826086956522"/>
    <n v="1268.4100000000001"/>
  </r>
  <r>
    <x v="2"/>
    <x v="2"/>
    <x v="0"/>
    <n v="1"/>
    <n v="4"/>
    <n v="585"/>
    <n v="33"/>
    <n v="5.6410256410256411E-2"/>
    <n v="2.0573162393162394"/>
    <n v="36.470606060606059"/>
    <n v="1203.53"/>
  </r>
  <r>
    <x v="2"/>
    <x v="2"/>
    <x v="1"/>
    <n v="2"/>
    <n v="4"/>
    <n v="1804"/>
    <n v="9"/>
    <n v="4.9889135254988911E-3"/>
    <n v="0.44010532150776055"/>
    <n v="88.216666666666669"/>
    <n v="793.95"/>
  </r>
  <r>
    <x v="2"/>
    <x v="2"/>
    <x v="2"/>
    <n v="3"/>
    <n v="4"/>
    <n v="610"/>
    <n v="18"/>
    <n v="2.9508196721311476E-2"/>
    <n v="2.4876885245901641"/>
    <n v="84.305000000000007"/>
    <n v="1517.49"/>
  </r>
  <r>
    <x v="2"/>
    <x v="2"/>
    <x v="3"/>
    <n v="4"/>
    <n v="4"/>
    <n v="400"/>
    <n v="12"/>
    <n v="0.03"/>
    <n v="3.2240750000000005"/>
    <n v="107.46916666666668"/>
    <n v="1289.6300000000001"/>
  </r>
  <r>
    <x v="3"/>
    <x v="3"/>
    <x v="0"/>
    <n v="1"/>
    <n v="5"/>
    <n v="619"/>
    <n v="30"/>
    <n v="4.8465266558966075E-2"/>
    <n v="4.6079644588045232"/>
    <n v="95.077666666666659"/>
    <n v="2852.33"/>
  </r>
  <r>
    <x v="3"/>
    <x v="3"/>
    <x v="1"/>
    <n v="2"/>
    <n v="5"/>
    <n v="1059"/>
    <n v="15"/>
    <n v="1.4164305949008499E-2"/>
    <n v="1.8283380547686496"/>
    <n v="129.08066666666667"/>
    <n v="1936.21"/>
  </r>
  <r>
    <x v="3"/>
    <x v="3"/>
    <x v="2"/>
    <n v="3"/>
    <n v="5"/>
    <n v="506"/>
    <n v="26"/>
    <n v="5.1383399209486168E-2"/>
    <n v="6.2045454545454541"/>
    <n v="120.75"/>
    <n v="3139.5"/>
  </r>
  <r>
    <x v="3"/>
    <x v="3"/>
    <x v="3"/>
    <n v="4"/>
    <n v="5"/>
    <n v="797"/>
    <n v="46"/>
    <n v="5.7716436637390213E-2"/>
    <n v="8.2533500627352581"/>
    <n v="142.99826086956523"/>
    <n v="6577.92"/>
  </r>
  <r>
    <x v="4"/>
    <x v="4"/>
    <x v="0"/>
    <n v="1"/>
    <n v="6"/>
    <n v="153"/>
    <n v="8"/>
    <n v="5.2287581699346407E-2"/>
    <n v="4.2198039215686274"/>
    <n v="80.703749999999999"/>
    <n v="645.63"/>
  </r>
  <r>
    <x v="4"/>
    <x v="4"/>
    <x v="1"/>
    <n v="2"/>
    <n v="6"/>
    <n v="2359"/>
    <n v="17"/>
    <n v="7.2064434082238235E-3"/>
    <n v="1.0302967359050443"/>
    <n v="142.96882352941176"/>
    <n v="2430.4699999999998"/>
  </r>
  <r>
    <x v="4"/>
    <x v="4"/>
    <x v="2"/>
    <n v="3"/>
    <n v="6"/>
    <n v="320"/>
    <n v="12"/>
    <n v="3.7499999999999999E-2"/>
    <n v="2.1893125000000002"/>
    <n v="58.381666666666668"/>
    <n v="700.58"/>
  </r>
  <r>
    <x v="4"/>
    <x v="4"/>
    <x v="3"/>
    <n v="4"/>
    <n v="6"/>
    <n v="925"/>
    <n v="50"/>
    <n v="5.4054054054054057E-2"/>
    <n v="6.897362162162163"/>
    <n v="127.60120000000001"/>
    <n v="6380.06"/>
  </r>
  <r>
    <x v="5"/>
    <x v="5"/>
    <x v="0"/>
    <n v="1"/>
    <n v="7"/>
    <n v="796"/>
    <n v="28"/>
    <n v="3.5175879396984924E-2"/>
    <n v="4.8509422110552762"/>
    <n v="137.90535714285713"/>
    <n v="3861.35"/>
  </r>
  <r>
    <x v="5"/>
    <x v="5"/>
    <x v="1"/>
    <n v="2"/>
    <n v="7"/>
    <n v="1685"/>
    <n v="23"/>
    <n v="1.3649851632047478E-2"/>
    <n v="1.4076854599406528"/>
    <n v="103.12826086956521"/>
    <n v="2371.9499999999998"/>
  </r>
  <r>
    <x v="5"/>
    <x v="5"/>
    <x v="2"/>
    <n v="3"/>
    <n v="7"/>
    <n v="308"/>
    <n v="12"/>
    <n v="3.896103896103896E-2"/>
    <n v="5.3951298701298702"/>
    <n v="138.47499999999999"/>
    <n v="1661.7"/>
  </r>
  <r>
    <x v="5"/>
    <x v="5"/>
    <x v="3"/>
    <n v="4"/>
    <n v="7"/>
    <n v="380"/>
    <n v="16"/>
    <n v="4.2105263157894736E-2"/>
    <n v="1.3640526315789474"/>
    <n v="32.396250000000002"/>
    <n v="518.34"/>
  </r>
  <r>
    <x v="6"/>
    <x v="6"/>
    <x v="0"/>
    <n v="1"/>
    <n v="1"/>
    <n v="465"/>
    <n v="15"/>
    <n v="3.2258064516129031E-2"/>
    <n v="2.4415268817204301"/>
    <n v="75.687333333333328"/>
    <n v="1135.31"/>
  </r>
  <r>
    <x v="6"/>
    <x v="6"/>
    <x v="1"/>
    <n v="2"/>
    <n v="1"/>
    <n v="1926"/>
    <n v="16"/>
    <n v="8.3073727933541015E-3"/>
    <n v="0.67681204569055031"/>
    <n v="81.471249999999998"/>
    <n v="1303.54"/>
  </r>
  <r>
    <x v="6"/>
    <x v="6"/>
    <x v="2"/>
    <n v="3"/>
    <n v="1"/>
    <n v="827"/>
    <n v="26"/>
    <n v="3.143893591293833E-2"/>
    <n v="3.0021765417170498"/>
    <n v="95.492307692307705"/>
    <n v="2482.8000000000002"/>
  </r>
  <r>
    <x v="6"/>
    <x v="6"/>
    <x v="3"/>
    <n v="4"/>
    <n v="1"/>
    <n v="869"/>
    <n v="28"/>
    <n v="3.2220943613348679E-2"/>
    <n v="2.9978365937859608"/>
    <n v="93.039999999999992"/>
    <n v="2605.12"/>
  </r>
  <r>
    <x v="7"/>
    <x v="0"/>
    <x v="0"/>
    <n v="1"/>
    <n v="2"/>
    <n v="892"/>
    <n v="27"/>
    <n v="3.0269058295964126E-2"/>
    <n v="4.2288116591928251"/>
    <n v="139.7074074074074"/>
    <n v="3772.1"/>
  </r>
  <r>
    <x v="7"/>
    <x v="0"/>
    <x v="1"/>
    <n v="2"/>
    <n v="2"/>
    <n v="2209"/>
    <n v="19"/>
    <n v="8.6011770031688538E-3"/>
    <n v="0.95378904481665916"/>
    <n v="110.89052631578947"/>
    <n v="2106.92"/>
  </r>
  <r>
    <x v="7"/>
    <x v="0"/>
    <x v="2"/>
    <n v="3"/>
    <n v="2"/>
    <n v="951"/>
    <n v="31"/>
    <n v="3.2597266035751839E-2"/>
    <n v="4.8210830704521559"/>
    <n v="147.8983870967742"/>
    <n v="4584.8500000000004"/>
  </r>
  <r>
    <x v="7"/>
    <x v="0"/>
    <x v="3"/>
    <n v="4"/>
    <n v="2"/>
    <n v="417"/>
    <n v="16"/>
    <n v="3.8369304556354913E-2"/>
    <n v="2.1172661870503595"/>
    <n v="55.181249999999999"/>
    <n v="882.9"/>
  </r>
  <r>
    <x v="8"/>
    <x v="1"/>
    <x v="0"/>
    <n v="1"/>
    <n v="3"/>
    <n v="617"/>
    <n v="33"/>
    <n v="5.3484602917341979E-2"/>
    <n v="5.0339546191247972"/>
    <n v="94.11969696969696"/>
    <n v="3105.95"/>
  </r>
  <r>
    <x v="8"/>
    <x v="1"/>
    <x v="1"/>
    <n v="2"/>
    <n v="3"/>
    <n v="2338"/>
    <n v="24"/>
    <n v="1.0265183917878529E-2"/>
    <n v="0.810885372112917"/>
    <n v="78.993749999999991"/>
    <n v="1895.85"/>
  </r>
  <r>
    <x v="8"/>
    <x v="1"/>
    <x v="2"/>
    <n v="3"/>
    <n v="3"/>
    <n v="266"/>
    <n v="15"/>
    <n v="5.6390977443609019E-2"/>
    <n v="5.924924812030075"/>
    <n v="105.06866666666666"/>
    <n v="1576.03"/>
  </r>
  <r>
    <x v="8"/>
    <x v="1"/>
    <x v="3"/>
    <n v="4"/>
    <n v="3"/>
    <n v="932"/>
    <n v="33"/>
    <n v="3.5407725321888413E-2"/>
    <n v="1.8704399141630901"/>
    <n v="52.825757575757578"/>
    <n v="1743.25"/>
  </r>
  <r>
    <x v="9"/>
    <x v="2"/>
    <x v="0"/>
    <n v="1"/>
    <n v="4"/>
    <n v="439"/>
    <n v="13"/>
    <n v="2.9612756264236904E-2"/>
    <n v="2.3626423690205014"/>
    <n v="79.784615384615392"/>
    <n v="1037.2"/>
  </r>
  <r>
    <x v="9"/>
    <x v="2"/>
    <x v="1"/>
    <n v="2"/>
    <n v="4"/>
    <n v="1334"/>
    <n v="9"/>
    <n v="6.746626686656672E-3"/>
    <n v="0.53562968515742126"/>
    <n v="79.392222222222216"/>
    <n v="714.53"/>
  </r>
  <r>
    <x v="9"/>
    <x v="2"/>
    <x v="2"/>
    <n v="3"/>
    <n v="4"/>
    <n v="478"/>
    <n v="26"/>
    <n v="5.4393305439330547E-2"/>
    <n v="2.3325313807531383"/>
    <n v="42.882692307692309"/>
    <n v="1114.95"/>
  </r>
  <r>
    <x v="9"/>
    <x v="2"/>
    <x v="3"/>
    <n v="4"/>
    <n v="4"/>
    <n v="867"/>
    <n v="35"/>
    <n v="4.0369088811995385E-2"/>
    <n v="4.1449365628604378"/>
    <n v="102.676"/>
    <n v="3593.66"/>
  </r>
  <r>
    <x v="10"/>
    <x v="3"/>
    <x v="0"/>
    <n v="1"/>
    <n v="5"/>
    <n v="189"/>
    <n v="6"/>
    <n v="3.1746031746031744E-2"/>
    <n v="4.0868783068783063"/>
    <n v="128.73666666666665"/>
    <n v="772.42"/>
  </r>
  <r>
    <x v="10"/>
    <x v="3"/>
    <x v="1"/>
    <n v="2"/>
    <n v="5"/>
    <n v="1759"/>
    <n v="12"/>
    <n v="6.8220579874928933E-3"/>
    <n v="0.7401876065946561"/>
    <n v="108.49916666666667"/>
    <n v="1301.99"/>
  </r>
  <r>
    <x v="10"/>
    <x v="3"/>
    <x v="2"/>
    <n v="3"/>
    <n v="5"/>
    <n v="635"/>
    <n v="20"/>
    <n v="3.1496062992125984E-2"/>
    <n v="2.5178897637795274"/>
    <n v="79.942999999999998"/>
    <n v="1598.86"/>
  </r>
  <r>
    <x v="10"/>
    <x v="3"/>
    <x v="3"/>
    <n v="4"/>
    <n v="5"/>
    <n v="941"/>
    <n v="34"/>
    <n v="3.6131774707757705E-2"/>
    <n v="0.77569606801275237"/>
    <n v="21.468529411764706"/>
    <n v="729.93"/>
  </r>
  <r>
    <x v="11"/>
    <x v="4"/>
    <x v="0"/>
    <n v="1"/>
    <n v="6"/>
    <n v="493"/>
    <n v="18"/>
    <n v="3.6511156186612576E-2"/>
    <n v="4.5468965517241378"/>
    <n v="124.53444444444443"/>
    <n v="2241.62"/>
  </r>
  <r>
    <x v="11"/>
    <x v="4"/>
    <x v="1"/>
    <n v="2"/>
    <n v="6"/>
    <n v="1843"/>
    <n v="23"/>
    <n v="1.2479652740097666E-2"/>
    <n v="1.5500434074877916"/>
    <n v="124.20565217391304"/>
    <n v="2856.73"/>
  </r>
  <r>
    <x v="11"/>
    <x v="4"/>
    <x v="2"/>
    <n v="3"/>
    <n v="6"/>
    <n v="452"/>
    <n v="24"/>
    <n v="5.3097345132743362E-2"/>
    <n v="5.5888938053097341"/>
    <n v="105.25749999999999"/>
    <n v="2526.1799999999998"/>
  </r>
  <r>
    <x v="11"/>
    <x v="4"/>
    <x v="3"/>
    <n v="4"/>
    <n v="6"/>
    <n v="612"/>
    <n v="30"/>
    <n v="4.9019607843137254E-2"/>
    <n v="4.4736111111111105"/>
    <n v="91.26166666666667"/>
    <n v="2737.85"/>
  </r>
  <r>
    <x v="12"/>
    <x v="5"/>
    <x v="0"/>
    <n v="1"/>
    <n v="7"/>
    <n v="375"/>
    <n v="18"/>
    <n v="4.8000000000000001E-2"/>
    <n v="4.3140533333333329"/>
    <n v="89.876111111111115"/>
    <n v="1617.77"/>
  </r>
  <r>
    <x v="12"/>
    <x v="5"/>
    <x v="1"/>
    <n v="2"/>
    <n v="7"/>
    <n v="2346"/>
    <n v="16"/>
    <n v="6.8201193520886615E-3"/>
    <n v="0.34223358908780904"/>
    <n v="50.18"/>
    <n v="802.88"/>
  </r>
  <r>
    <x v="12"/>
    <x v="5"/>
    <x v="2"/>
    <n v="3"/>
    <n v="7"/>
    <n v="370"/>
    <n v="21"/>
    <n v="5.675675675675676E-2"/>
    <n v="4.2884864864864864"/>
    <n v="75.559047619047618"/>
    <n v="1586.74"/>
  </r>
  <r>
    <x v="12"/>
    <x v="5"/>
    <x v="3"/>
    <n v="4"/>
    <n v="7"/>
    <n v="252"/>
    <n v="9"/>
    <n v="3.5714285714285712E-2"/>
    <n v="0.91666666666666663"/>
    <n v="25.666666666666668"/>
    <n v="231"/>
  </r>
  <r>
    <x v="13"/>
    <x v="6"/>
    <x v="0"/>
    <n v="1"/>
    <n v="1"/>
    <n v="790"/>
    <n v="40"/>
    <n v="5.0632911392405063E-2"/>
    <n v="3.2578101265822785"/>
    <n v="64.341750000000005"/>
    <n v="2573.67"/>
  </r>
  <r>
    <x v="13"/>
    <x v="6"/>
    <x v="1"/>
    <n v="2"/>
    <n v="1"/>
    <n v="1533"/>
    <n v="9"/>
    <n v="5.8708414872798431E-3"/>
    <n v="0.67701239399869528"/>
    <n v="115.31777777777776"/>
    <n v="1037.8599999999999"/>
  </r>
  <r>
    <x v="13"/>
    <x v="6"/>
    <x v="2"/>
    <n v="3"/>
    <n v="1"/>
    <n v="618"/>
    <n v="20"/>
    <n v="3.2362459546925564E-2"/>
    <n v="1.6520388349514563"/>
    <n v="51.048000000000002"/>
    <n v="1020.96"/>
  </r>
  <r>
    <x v="13"/>
    <x v="6"/>
    <x v="3"/>
    <n v="4"/>
    <n v="1"/>
    <n v="446"/>
    <n v="25"/>
    <n v="5.6053811659192827E-2"/>
    <n v="2.6385426008968609"/>
    <n v="47.071599999999997"/>
    <n v="1176.79"/>
  </r>
  <r>
    <x v="14"/>
    <x v="0"/>
    <x v="0"/>
    <n v="1"/>
    <n v="2"/>
    <n v="495"/>
    <n v="27"/>
    <n v="5.4545454545454543E-2"/>
    <n v="5.8601616161616166"/>
    <n v="107.43629629629631"/>
    <n v="2900.78"/>
  </r>
  <r>
    <x v="14"/>
    <x v="0"/>
    <x v="1"/>
    <n v="2"/>
    <n v="2"/>
    <n v="1526"/>
    <n v="21"/>
    <n v="1.3761467889908258E-2"/>
    <n v="1.5458912188728704"/>
    <n v="112.33476190476192"/>
    <n v="2359.0300000000002"/>
  </r>
  <r>
    <x v="14"/>
    <x v="0"/>
    <x v="2"/>
    <n v="3"/>
    <n v="2"/>
    <n v="390"/>
    <n v="18"/>
    <n v="4.6153846153846156E-2"/>
    <n v="3.9668205128205125"/>
    <n v="85.947777777777773"/>
    <n v="1547.06"/>
  </r>
  <r>
    <x v="14"/>
    <x v="0"/>
    <x v="3"/>
    <n v="4"/>
    <n v="2"/>
    <n v="828"/>
    <n v="30"/>
    <n v="3.6231884057971016E-2"/>
    <n v="3.4968115942028986"/>
    <n v="96.512"/>
    <n v="2895.36"/>
  </r>
  <r>
    <x v="15"/>
    <x v="1"/>
    <x v="0"/>
    <n v="1"/>
    <n v="3"/>
    <n v="265"/>
    <n v="15"/>
    <n v="5.6603773584905662E-2"/>
    <n v="4.2106792452830186"/>
    <n v="74.388666666666666"/>
    <n v="1115.83"/>
  </r>
  <r>
    <x v="15"/>
    <x v="1"/>
    <x v="1"/>
    <n v="2"/>
    <n v="3"/>
    <n v="1512"/>
    <n v="20"/>
    <n v="1.3227513227513227E-2"/>
    <n v="0.58717592592592593"/>
    <n v="44.390499999999996"/>
    <n v="887.81"/>
  </r>
  <r>
    <x v="15"/>
    <x v="1"/>
    <x v="2"/>
    <n v="3"/>
    <n v="3"/>
    <n v="485"/>
    <n v="14"/>
    <n v="2.88659793814433E-2"/>
    <n v="0.9562474226804123"/>
    <n v="33.127142857142857"/>
    <n v="463.78"/>
  </r>
  <r>
    <x v="15"/>
    <x v="1"/>
    <x v="3"/>
    <n v="4"/>
    <n v="3"/>
    <n v="754"/>
    <n v="35"/>
    <n v="4.6419098143236075E-2"/>
    <n v="1.0245092838196286"/>
    <n v="22.070857142857143"/>
    <n v="772.48"/>
  </r>
  <r>
    <x v="16"/>
    <x v="2"/>
    <x v="0"/>
    <n v="1"/>
    <n v="4"/>
    <n v="604"/>
    <n v="31"/>
    <n v="5.1324503311258277E-2"/>
    <n v="2.0102980132450332"/>
    <n v="39.168387096774197"/>
    <n v="1214.22"/>
  </r>
  <r>
    <x v="16"/>
    <x v="2"/>
    <x v="1"/>
    <n v="2"/>
    <n v="4"/>
    <n v="1630"/>
    <n v="18"/>
    <n v="1.1042944785276074E-2"/>
    <n v="0.37164417177914111"/>
    <n v="33.654444444444444"/>
    <n v="605.78"/>
  </r>
  <r>
    <x v="16"/>
    <x v="2"/>
    <x v="2"/>
    <n v="3"/>
    <n v="4"/>
    <n v="992"/>
    <n v="52"/>
    <n v="5.2419354838709679E-2"/>
    <n v="5.0967540322580644"/>
    <n v="97.230384615384608"/>
    <n v="5055.9799999999996"/>
  </r>
  <r>
    <x v="16"/>
    <x v="2"/>
    <x v="3"/>
    <n v="4"/>
    <n v="4"/>
    <n v="294"/>
    <n v="14"/>
    <n v="4.7619047619047616E-2"/>
    <n v="2.6006802721088436"/>
    <n v="54.614285714285714"/>
    <n v="764.6"/>
  </r>
  <r>
    <x v="17"/>
    <x v="3"/>
    <x v="0"/>
    <n v="1"/>
    <n v="5"/>
    <n v="716"/>
    <n v="22"/>
    <n v="3.0726256983240222E-2"/>
    <n v="2.2211033519553074"/>
    <n v="72.286818181818177"/>
    <n v="1590.31"/>
  </r>
  <r>
    <x v="17"/>
    <x v="3"/>
    <x v="1"/>
    <n v="2"/>
    <n v="5"/>
    <n v="1250"/>
    <n v="18"/>
    <n v="1.44E-2"/>
    <n v="1.0549040000000001"/>
    <n v="73.257222222222225"/>
    <n v="1318.63"/>
  </r>
  <r>
    <x v="17"/>
    <x v="3"/>
    <x v="2"/>
    <n v="3"/>
    <n v="5"/>
    <n v="328"/>
    <n v="13"/>
    <n v="3.9634146341463415E-2"/>
    <n v="3.3135975609756096"/>
    <n v="83.604615384615371"/>
    <n v="1086.8599999999999"/>
  </r>
  <r>
    <x v="17"/>
    <x v="3"/>
    <x v="3"/>
    <n v="4"/>
    <n v="5"/>
    <n v="432"/>
    <n v="20"/>
    <n v="4.6296296296296294E-2"/>
    <n v="4.7781250000000002"/>
    <n v="103.20750000000001"/>
    <n v="2064.15"/>
  </r>
  <r>
    <x v="18"/>
    <x v="4"/>
    <x v="0"/>
    <n v="1"/>
    <n v="6"/>
    <n v="654"/>
    <n v="34"/>
    <n v="5.1987767584097858E-2"/>
    <n v="3.7037461773700304"/>
    <n v="71.242647058823536"/>
    <n v="2422.25"/>
  </r>
  <r>
    <x v="18"/>
    <x v="4"/>
    <x v="1"/>
    <n v="2"/>
    <n v="6"/>
    <n v="1449"/>
    <n v="14"/>
    <n v="9.6618357487922701E-3"/>
    <n v="0.65408557625948927"/>
    <n v="67.697857142857146"/>
    <n v="947.77"/>
  </r>
  <r>
    <x v="18"/>
    <x v="4"/>
    <x v="2"/>
    <n v="3"/>
    <n v="6"/>
    <n v="455"/>
    <n v="19"/>
    <n v="4.1758241758241756E-2"/>
    <n v="3.0015384615384617"/>
    <n v="71.878947368421052"/>
    <n v="1365.7"/>
  </r>
  <r>
    <x v="18"/>
    <x v="4"/>
    <x v="3"/>
    <n v="4"/>
    <n v="6"/>
    <n v="458"/>
    <n v="25"/>
    <n v="5.458515283842795E-2"/>
    <n v="6.5996943231441048"/>
    <n v="120.90639999999999"/>
    <n v="3022.66"/>
  </r>
  <r>
    <x v="19"/>
    <x v="5"/>
    <x v="0"/>
    <n v="1"/>
    <n v="7"/>
    <n v="111"/>
    <n v="4"/>
    <n v="3.6036036036036036E-2"/>
    <n v="3.5632432432432433"/>
    <n v="98.88"/>
    <n v="395.52"/>
  </r>
  <r>
    <x v="19"/>
    <x v="5"/>
    <x v="1"/>
    <n v="2"/>
    <n v="7"/>
    <n v="1534"/>
    <n v="16"/>
    <n v="1.0430247718383311E-2"/>
    <n v="1.4374771838331162"/>
    <n v="137.81812500000001"/>
    <n v="2205.09"/>
  </r>
  <r>
    <x v="19"/>
    <x v="5"/>
    <x v="2"/>
    <n v="3"/>
    <n v="7"/>
    <n v="301"/>
    <n v="11"/>
    <n v="3.6544850498338874E-2"/>
    <n v="4.8310963455149505"/>
    <n v="132.19636363636366"/>
    <n v="1454.16"/>
  </r>
  <r>
    <x v="19"/>
    <x v="5"/>
    <x v="3"/>
    <n v="4"/>
    <n v="7"/>
    <n v="596"/>
    <n v="25"/>
    <n v="4.1946308724832217E-2"/>
    <n v="0.84523489932885909"/>
    <n v="20.150400000000001"/>
    <n v="503.76"/>
  </r>
  <r>
    <x v="20"/>
    <x v="6"/>
    <x v="0"/>
    <n v="1"/>
    <n v="1"/>
    <n v="914"/>
    <n v="46"/>
    <n v="5.0328227571115977E-2"/>
    <n v="5.855382932166302"/>
    <n v="116.34391304347825"/>
    <n v="5351.82"/>
  </r>
  <r>
    <x v="20"/>
    <x v="6"/>
    <x v="1"/>
    <n v="2"/>
    <n v="1"/>
    <n v="2161"/>
    <n v="17"/>
    <n v="7.8667283664969924E-3"/>
    <n v="0.71828782970846827"/>
    <n v="91.307058823529417"/>
    <n v="1552.22"/>
  </r>
  <r>
    <x v="20"/>
    <x v="6"/>
    <x v="2"/>
    <n v="3"/>
    <n v="1"/>
    <n v="313"/>
    <n v="14"/>
    <n v="4.472843450479233E-2"/>
    <n v="2.9266134185303514"/>
    <n v="65.430714285714288"/>
    <n v="916.03"/>
  </r>
  <r>
    <x v="20"/>
    <x v="6"/>
    <x v="3"/>
    <n v="4"/>
    <n v="1"/>
    <n v="930"/>
    <n v="44"/>
    <n v="4.7311827956989246E-2"/>
    <n v="2.4342580645161291"/>
    <n v="51.451363636363638"/>
    <n v="2263.86"/>
  </r>
  <r>
    <x v="21"/>
    <x v="0"/>
    <x v="0"/>
    <n v="1"/>
    <n v="2"/>
    <n v="585"/>
    <n v="27"/>
    <n v="4.6153846153846156E-2"/>
    <n v="5.6527521367521372"/>
    <n v="122.4762962962963"/>
    <n v="3306.86"/>
  </r>
  <r>
    <x v="21"/>
    <x v="0"/>
    <x v="1"/>
    <n v="2"/>
    <n v="2"/>
    <n v="1851"/>
    <n v="15"/>
    <n v="8.1037277147487843E-3"/>
    <n v="0.24872501350621284"/>
    <n v="30.692666666666664"/>
    <n v="460.39"/>
  </r>
  <r>
    <x v="21"/>
    <x v="0"/>
    <x v="2"/>
    <n v="3"/>
    <n v="2"/>
    <n v="629"/>
    <n v="34"/>
    <n v="5.4054054054054057E-2"/>
    <n v="1.286073131955485"/>
    <n v="23.792352941176471"/>
    <n v="808.94"/>
  </r>
  <r>
    <x v="21"/>
    <x v="0"/>
    <x v="3"/>
    <n v="4"/>
    <n v="2"/>
    <n v="112"/>
    <n v="4"/>
    <n v="3.5714285714285712E-2"/>
    <n v="1.0189285714285714"/>
    <n v="28.53"/>
    <n v="114.12"/>
  </r>
  <r>
    <x v="22"/>
    <x v="1"/>
    <x v="0"/>
    <n v="1"/>
    <n v="3"/>
    <n v="968"/>
    <n v="47"/>
    <n v="4.8553719008264461E-2"/>
    <n v="1.8588739669421488"/>
    <n v="38.284893617021275"/>
    <n v="1799.39"/>
  </r>
  <r>
    <x v="22"/>
    <x v="1"/>
    <x v="1"/>
    <n v="2"/>
    <n v="3"/>
    <n v="1142"/>
    <n v="12"/>
    <n v="1.0507880910683012E-2"/>
    <n v="1.5263485113835376"/>
    <n v="145.25749999999999"/>
    <n v="1743.09"/>
  </r>
  <r>
    <x v="22"/>
    <x v="1"/>
    <x v="2"/>
    <n v="3"/>
    <n v="3"/>
    <n v="121"/>
    <n v="6"/>
    <n v="4.9586776859504134E-2"/>
    <n v="7.4286776859504133"/>
    <n v="149.81166666666667"/>
    <n v="898.87"/>
  </r>
  <r>
    <x v="22"/>
    <x v="1"/>
    <x v="3"/>
    <n v="4"/>
    <n v="3"/>
    <n v="824"/>
    <n v="49"/>
    <n v="5.946601941747573E-2"/>
    <n v="1.7791019417475729"/>
    <n v="29.917959183673471"/>
    <n v="1465.98"/>
  </r>
  <r>
    <x v="23"/>
    <x v="2"/>
    <x v="0"/>
    <n v="1"/>
    <n v="4"/>
    <n v="471"/>
    <n v="19"/>
    <n v="4.0339702760084924E-2"/>
    <n v="4.6424416135881108"/>
    <n v="115.08368421052633"/>
    <n v="2186.59"/>
  </r>
  <r>
    <x v="23"/>
    <x v="2"/>
    <x v="1"/>
    <n v="2"/>
    <n v="4"/>
    <n v="1632"/>
    <n v="12"/>
    <n v="7.3529411764705881E-3"/>
    <n v="0.53957720588235292"/>
    <n v="73.382500000000007"/>
    <n v="880.59"/>
  </r>
  <r>
    <x v="23"/>
    <x v="2"/>
    <x v="2"/>
    <n v="3"/>
    <n v="4"/>
    <n v="515"/>
    <n v="25"/>
    <n v="4.8543689320388349E-2"/>
    <n v="6.9257281553398062"/>
    <n v="142.66999999999999"/>
    <n v="3566.75"/>
  </r>
  <r>
    <x v="23"/>
    <x v="2"/>
    <x v="3"/>
    <n v="4"/>
    <n v="4"/>
    <n v="558"/>
    <n v="21"/>
    <n v="3.7634408602150539E-2"/>
    <n v="4.7120071684587819"/>
    <n v="125.20476190476191"/>
    <n v="2629.3"/>
  </r>
  <r>
    <x v="24"/>
    <x v="3"/>
    <x v="0"/>
    <n v="1"/>
    <n v="5"/>
    <n v="822"/>
    <n v="39"/>
    <n v="4.7445255474452552E-2"/>
    <n v="2.0872749391727492"/>
    <n v="43.993333333333332"/>
    <n v="1715.74"/>
  </r>
  <r>
    <x v="24"/>
    <x v="3"/>
    <x v="1"/>
    <n v="2"/>
    <n v="5"/>
    <n v="1423"/>
    <n v="11"/>
    <n v="7.7301475755446238E-3"/>
    <n v="0.40628250175685171"/>
    <n v="52.558181818181815"/>
    <n v="578.14"/>
  </r>
  <r>
    <x v="24"/>
    <x v="3"/>
    <x v="2"/>
    <n v="3"/>
    <n v="5"/>
    <n v="490"/>
    <n v="15"/>
    <n v="3.0612244897959183E-2"/>
    <n v="3.7665510204081629"/>
    <n v="123.04066666666667"/>
    <n v="1845.61"/>
  </r>
  <r>
    <x v="24"/>
    <x v="3"/>
    <x v="3"/>
    <n v="4"/>
    <n v="5"/>
    <n v="311"/>
    <n v="10"/>
    <n v="3.215434083601286E-2"/>
    <n v="1.2667202572347267"/>
    <n v="39.394999999999996"/>
    <n v="393.95"/>
  </r>
  <r>
    <x v="25"/>
    <x v="4"/>
    <x v="0"/>
    <n v="1"/>
    <n v="6"/>
    <n v="621"/>
    <n v="20"/>
    <n v="3.2206119162640899E-2"/>
    <n v="1.363317230273752"/>
    <n v="42.331000000000003"/>
    <n v="846.62"/>
  </r>
  <r>
    <x v="25"/>
    <x v="4"/>
    <x v="1"/>
    <n v="2"/>
    <n v="6"/>
    <n v="849"/>
    <n v="5"/>
    <n v="5.8892815076560662E-3"/>
    <n v="0.76389870435806828"/>
    <n v="129.70999999999998"/>
    <n v="648.54999999999995"/>
  </r>
  <r>
    <x v="25"/>
    <x v="4"/>
    <x v="2"/>
    <n v="3"/>
    <n v="6"/>
    <n v="302"/>
    <n v="12"/>
    <n v="3.9735099337748346E-2"/>
    <n v="1.3896688741721854"/>
    <n v="34.973333333333336"/>
    <n v="419.68"/>
  </r>
  <r>
    <x v="25"/>
    <x v="4"/>
    <x v="3"/>
    <n v="4"/>
    <n v="6"/>
    <n v="694"/>
    <n v="40"/>
    <n v="5.7636887608069162E-2"/>
    <n v="1.715014409221902"/>
    <n v="29.755500000000001"/>
    <n v="1190.22"/>
  </r>
  <r>
    <x v="26"/>
    <x v="5"/>
    <x v="0"/>
    <n v="1"/>
    <n v="7"/>
    <n v="228"/>
    <n v="10"/>
    <n v="4.3859649122807015E-2"/>
    <n v="3.9986842105263158"/>
    <n v="91.17"/>
    <n v="911.7"/>
  </r>
  <r>
    <x v="26"/>
    <x v="5"/>
    <x v="1"/>
    <n v="2"/>
    <n v="7"/>
    <n v="1917"/>
    <n v="25"/>
    <n v="1.3041210224308816E-2"/>
    <n v="1.6943296817944706"/>
    <n v="129.9212"/>
    <n v="3248.03"/>
  </r>
  <r>
    <x v="26"/>
    <x v="5"/>
    <x v="2"/>
    <n v="3"/>
    <n v="7"/>
    <n v="483"/>
    <n v="15"/>
    <n v="3.1055900621118012E-2"/>
    <n v="1.2001035196687371"/>
    <n v="38.643333333333331"/>
    <n v="579.65"/>
  </r>
  <r>
    <x v="26"/>
    <x v="5"/>
    <x v="3"/>
    <n v="4"/>
    <n v="7"/>
    <n v="475"/>
    <n v="26"/>
    <n v="5.473684210526316E-2"/>
    <n v="6.0609894736842103"/>
    <n v="110.72961538461537"/>
    <n v="2878.97"/>
  </r>
  <r>
    <x v="27"/>
    <x v="6"/>
    <x v="0"/>
    <n v="1"/>
    <n v="1"/>
    <n v="702"/>
    <n v="22"/>
    <n v="3.1339031339031341E-2"/>
    <n v="3.9109686609686611"/>
    <n v="124.79545454545455"/>
    <n v="2745.5"/>
  </r>
  <r>
    <x v="27"/>
    <x v="6"/>
    <x v="1"/>
    <n v="2"/>
    <n v="1"/>
    <n v="1020"/>
    <n v="8"/>
    <n v="7.8431372549019607E-3"/>
    <n v="1.0612843137254901"/>
    <n v="135.31375"/>
    <n v="1082.51"/>
  </r>
  <r>
    <x v="27"/>
    <x v="6"/>
    <x v="2"/>
    <n v="3"/>
    <n v="1"/>
    <n v="638"/>
    <n v="33"/>
    <n v="5.1724137931034482E-2"/>
    <n v="5.0260501567398119"/>
    <n v="97.170303030303032"/>
    <n v="3206.62"/>
  </r>
  <r>
    <x v="27"/>
    <x v="6"/>
    <x v="3"/>
    <n v="4"/>
    <n v="1"/>
    <n v="336"/>
    <n v="14"/>
    <n v="4.1666666666666664E-2"/>
    <n v="5.8482142857142856"/>
    <n v="140.35714285714286"/>
    <n v="1965"/>
  </r>
  <r>
    <x v="28"/>
    <x v="0"/>
    <x v="0"/>
    <n v="1"/>
    <n v="2"/>
    <n v="454"/>
    <n v="21"/>
    <n v="4.6255506607929514E-2"/>
    <n v="1.8213876651982379"/>
    <n v="39.376666666666665"/>
    <n v="826.91"/>
  </r>
  <r>
    <x v="28"/>
    <x v="0"/>
    <x v="1"/>
    <n v="2"/>
    <n v="2"/>
    <n v="1048"/>
    <n v="7"/>
    <n v="6.6793893129770991E-3"/>
    <n v="0.65469465648854963"/>
    <n v="98.017142857142858"/>
    <n v="686.12"/>
  </r>
  <r>
    <x v="28"/>
    <x v="0"/>
    <x v="2"/>
    <n v="3"/>
    <n v="2"/>
    <n v="975"/>
    <n v="48"/>
    <n v="4.9230769230769231E-2"/>
    <n v="6.3621743589743591"/>
    <n v="129.23166666666665"/>
    <n v="6203.12"/>
  </r>
  <r>
    <x v="28"/>
    <x v="0"/>
    <x v="3"/>
    <n v="4"/>
    <n v="2"/>
    <n v="263"/>
    <n v="15"/>
    <n v="5.7034220532319393E-2"/>
    <n v="6.1023574144486696"/>
    <n v="106.99466666666667"/>
    <n v="1604.92"/>
  </r>
  <r>
    <x v="29"/>
    <x v="1"/>
    <x v="0"/>
    <n v="1"/>
    <n v="3"/>
    <n v="376"/>
    <n v="21"/>
    <n v="5.5851063829787231E-2"/>
    <n v="2.899760638297872"/>
    <n v="51.91952380952381"/>
    <n v="1090.31"/>
  </r>
  <r>
    <x v="29"/>
    <x v="1"/>
    <x v="1"/>
    <n v="2"/>
    <n v="3"/>
    <n v="1147"/>
    <n v="11"/>
    <n v="9.5902353966870104E-3"/>
    <n v="0.48455972101133388"/>
    <n v="50.526363636363634"/>
    <n v="555.79"/>
  </r>
  <r>
    <x v="29"/>
    <x v="1"/>
    <x v="2"/>
    <n v="3"/>
    <n v="3"/>
    <n v="452"/>
    <n v="20"/>
    <n v="4.4247787610619468E-2"/>
    <n v="4.2738495575221238"/>
    <n v="96.588999999999999"/>
    <n v="1931.78"/>
  </r>
  <r>
    <x v="29"/>
    <x v="1"/>
    <x v="3"/>
    <n v="4"/>
    <n v="3"/>
    <n v="621"/>
    <n v="29"/>
    <n v="4.6698872785829307E-2"/>
    <n v="1.6261030595813204"/>
    <n v="34.82103448275862"/>
    <n v="1009.81"/>
  </r>
  <r>
    <x v="30"/>
    <x v="2"/>
    <x v="0"/>
    <n v="1"/>
    <n v="4"/>
    <n v="264"/>
    <n v="12"/>
    <n v="4.5454545454545456E-2"/>
    <n v="5.5539393939393937"/>
    <n v="122.18666666666667"/>
    <n v="1466.24"/>
  </r>
  <r>
    <x v="30"/>
    <x v="2"/>
    <x v="1"/>
    <n v="2"/>
    <n v="4"/>
    <n v="1310"/>
    <n v="14"/>
    <n v="1.0687022900763359E-2"/>
    <n v="1.0765801526717558"/>
    <n v="100.73714285714286"/>
    <n v="1410.32"/>
  </r>
  <r>
    <x v="30"/>
    <x v="2"/>
    <x v="2"/>
    <n v="3"/>
    <n v="4"/>
    <n v="551"/>
    <n v="23"/>
    <n v="4.1742286751361164E-2"/>
    <n v="1.0192196007259529"/>
    <n v="24.416956521739131"/>
    <n v="561.59"/>
  </r>
  <r>
    <x v="30"/>
    <x v="2"/>
    <x v="3"/>
    <n v="4"/>
    <n v="4"/>
    <n v="840"/>
    <n v="49"/>
    <n v="5.8333333333333334E-2"/>
    <n v="6.7301190476190476"/>
    <n v="115.37346938775511"/>
    <n v="5653.3"/>
  </r>
  <r>
    <x v="31"/>
    <x v="3"/>
    <x v="0"/>
    <n v="1"/>
    <n v="5"/>
    <n v="512"/>
    <n v="29"/>
    <n v="5.6640625E-2"/>
    <n v="1.8573046875000001"/>
    <n v="32.791034482758626"/>
    <n v="950.94"/>
  </r>
  <r>
    <x v="31"/>
    <x v="3"/>
    <x v="1"/>
    <n v="2"/>
    <n v="5"/>
    <n v="896"/>
    <n v="7"/>
    <n v="7.8125E-3"/>
    <n v="1.0387276785714286"/>
    <n v="132.95714285714286"/>
    <n v="930.7"/>
  </r>
  <r>
    <x v="31"/>
    <x v="3"/>
    <x v="2"/>
    <n v="3"/>
    <n v="5"/>
    <n v="997"/>
    <n v="46"/>
    <n v="4.613841524573721E-2"/>
    <n v="6.1618956870611834"/>
    <n v="133.55239130434782"/>
    <n v="6143.41"/>
  </r>
  <r>
    <x v="31"/>
    <x v="3"/>
    <x v="3"/>
    <n v="4"/>
    <n v="5"/>
    <n v="817"/>
    <n v="41"/>
    <n v="5.0183598531211751E-2"/>
    <n v="5.375324357405141"/>
    <n v="107.11317073170733"/>
    <n v="4391.6400000000003"/>
  </r>
  <r>
    <x v="32"/>
    <x v="4"/>
    <x v="0"/>
    <n v="1"/>
    <n v="6"/>
    <n v="391"/>
    <n v="14"/>
    <n v="3.5805626598465472E-2"/>
    <n v="4.683299232736573"/>
    <n v="130.79785714285714"/>
    <n v="1831.17"/>
  </r>
  <r>
    <x v="32"/>
    <x v="4"/>
    <x v="1"/>
    <n v="2"/>
    <n v="6"/>
    <n v="1428"/>
    <n v="15"/>
    <n v="1.050420168067227E-2"/>
    <n v="0.62313725490196081"/>
    <n v="59.32266666666667"/>
    <n v="889.84"/>
  </r>
  <r>
    <x v="32"/>
    <x v="4"/>
    <x v="2"/>
    <n v="3"/>
    <n v="6"/>
    <n v="821"/>
    <n v="28"/>
    <n v="3.4104750304506701E-2"/>
    <n v="0.80192448233861147"/>
    <n v="23.513571428571428"/>
    <n v="658.38"/>
  </r>
  <r>
    <x v="32"/>
    <x v="4"/>
    <x v="3"/>
    <n v="4"/>
    <n v="6"/>
    <n v="338"/>
    <n v="15"/>
    <n v="4.4378698224852069E-2"/>
    <n v="4.6440532544378703"/>
    <n v="104.646"/>
    <n v="1569.69"/>
  </r>
  <r>
    <x v="33"/>
    <x v="5"/>
    <x v="0"/>
    <n v="1"/>
    <n v="7"/>
    <n v="198"/>
    <n v="7"/>
    <n v="3.5353535353535352E-2"/>
    <n v="3.9577272727272725"/>
    <n v="111.94714285714285"/>
    <n v="783.63"/>
  </r>
  <r>
    <x v="33"/>
    <x v="5"/>
    <x v="1"/>
    <n v="2"/>
    <n v="7"/>
    <n v="950"/>
    <n v="7"/>
    <n v="7.3684210526315788E-3"/>
    <n v="0.86410526315789471"/>
    <n v="117.27142857142857"/>
    <n v="820.9"/>
  </r>
  <r>
    <x v="33"/>
    <x v="5"/>
    <x v="2"/>
    <n v="3"/>
    <n v="7"/>
    <n v="583"/>
    <n v="26"/>
    <n v="4.4596912521440824E-2"/>
    <n v="4.3967753001715266"/>
    <n v="98.589230769230781"/>
    <n v="2563.3200000000002"/>
  </r>
  <r>
    <x v="33"/>
    <x v="5"/>
    <x v="3"/>
    <n v="4"/>
    <n v="7"/>
    <n v="225"/>
    <n v="9"/>
    <n v="0.04"/>
    <n v="4.9805777777777784"/>
    <n v="124.51444444444445"/>
    <n v="1120.6300000000001"/>
  </r>
  <r>
    <x v="34"/>
    <x v="6"/>
    <x v="0"/>
    <n v="1"/>
    <n v="1"/>
    <n v="669"/>
    <n v="20"/>
    <n v="2.9895366218236172E-2"/>
    <n v="2.761898355754858"/>
    <n v="92.385500000000008"/>
    <n v="1847.71"/>
  </r>
  <r>
    <x v="34"/>
    <x v="6"/>
    <x v="1"/>
    <n v="2"/>
    <n v="1"/>
    <n v="2270"/>
    <n v="30"/>
    <n v="1.3215859030837005E-2"/>
    <n v="1.3158502202643172"/>
    <n v="99.566000000000003"/>
    <n v="2986.98"/>
  </r>
  <r>
    <x v="34"/>
    <x v="6"/>
    <x v="2"/>
    <n v="3"/>
    <n v="1"/>
    <n v="964"/>
    <n v="46"/>
    <n v="4.7717842323651449E-2"/>
    <n v="1.8450726141078839"/>
    <n v="38.666304347826092"/>
    <n v="1778.65"/>
  </r>
  <r>
    <x v="34"/>
    <x v="6"/>
    <x v="3"/>
    <n v="4"/>
    <n v="1"/>
    <n v="717"/>
    <n v="24"/>
    <n v="3.3472803347280332E-2"/>
    <n v="2.4493305439330544"/>
    <n v="73.173749999999998"/>
    <n v="1756.17"/>
  </r>
  <r>
    <x v="35"/>
    <x v="0"/>
    <x v="0"/>
    <n v="1"/>
    <n v="2"/>
    <n v="318"/>
    <n v="10"/>
    <n v="3.1446540880503145E-2"/>
    <n v="3.1527987421383648"/>
    <n v="100.259"/>
    <n v="1002.59"/>
  </r>
  <r>
    <x v="35"/>
    <x v="0"/>
    <x v="1"/>
    <n v="2"/>
    <n v="2"/>
    <n v="1498"/>
    <n v="10"/>
    <n v="6.6755674232309749E-3"/>
    <n v="0.30475967957276368"/>
    <n v="45.652999999999999"/>
    <n v="456.53"/>
  </r>
  <r>
    <x v="35"/>
    <x v="0"/>
    <x v="2"/>
    <n v="3"/>
    <n v="2"/>
    <n v="994"/>
    <n v="56"/>
    <n v="5.6338028169014086E-2"/>
    <n v="1.5674949698189133"/>
    <n v="27.823035714285712"/>
    <n v="1558.09"/>
  </r>
  <r>
    <x v="35"/>
    <x v="0"/>
    <x v="3"/>
    <n v="4"/>
    <n v="2"/>
    <n v="417"/>
    <n v="22"/>
    <n v="5.2757793764988008E-2"/>
    <n v="3.1191846522781774"/>
    <n v="59.122727272727275"/>
    <n v="1300.7"/>
  </r>
  <r>
    <x v="36"/>
    <x v="1"/>
    <x v="0"/>
    <n v="1"/>
    <n v="3"/>
    <n v="888"/>
    <n v="41"/>
    <n v="4.6171171171171171E-2"/>
    <n v="3.6062499999999997"/>
    <n v="78.106097560975613"/>
    <n v="3202.35"/>
  </r>
  <r>
    <x v="36"/>
    <x v="1"/>
    <x v="1"/>
    <n v="2"/>
    <n v="3"/>
    <n v="1272"/>
    <n v="12"/>
    <n v="9.433962264150943E-3"/>
    <n v="0.426501572327044"/>
    <n v="45.209166666666668"/>
    <n v="542.51"/>
  </r>
  <r>
    <x v="36"/>
    <x v="1"/>
    <x v="2"/>
    <n v="3"/>
    <n v="3"/>
    <n v="468"/>
    <n v="27"/>
    <n v="5.7692307692307696E-2"/>
    <n v="5.0889529914529916"/>
    <n v="88.208518518518517"/>
    <n v="2381.63"/>
  </r>
  <r>
    <x v="36"/>
    <x v="1"/>
    <x v="3"/>
    <n v="4"/>
    <n v="3"/>
    <n v="808"/>
    <n v="24"/>
    <n v="2.9702970297029702E-2"/>
    <n v="1.2157920792079209"/>
    <n v="40.931666666666665"/>
    <n v="982.36"/>
  </r>
  <r>
    <x v="37"/>
    <x v="2"/>
    <x v="0"/>
    <n v="1"/>
    <n v="4"/>
    <n v="445"/>
    <n v="13"/>
    <n v="2.9213483146067417E-2"/>
    <n v="4.1032584269662919"/>
    <n v="140.4576923076923"/>
    <n v="1825.95"/>
  </r>
  <r>
    <x v="37"/>
    <x v="2"/>
    <x v="1"/>
    <n v="2"/>
    <n v="4"/>
    <n v="1136"/>
    <n v="12"/>
    <n v="1.0563380281690141E-2"/>
    <n v="1.4342957746478873"/>
    <n v="135.78"/>
    <n v="1629.36"/>
  </r>
  <r>
    <x v="37"/>
    <x v="2"/>
    <x v="2"/>
    <n v="3"/>
    <n v="4"/>
    <n v="746"/>
    <n v="29"/>
    <n v="3.8873994638069703E-2"/>
    <n v="5.6012064343163539"/>
    <n v="144.08620689655172"/>
    <n v="4178.5"/>
  </r>
  <r>
    <x v="37"/>
    <x v="2"/>
    <x v="3"/>
    <n v="4"/>
    <n v="4"/>
    <n v="861"/>
    <n v="34"/>
    <n v="3.9488966318234613E-2"/>
    <n v="3.5261207897793261"/>
    <n v="89.293823529411753"/>
    <n v="3035.99"/>
  </r>
  <r>
    <x v="38"/>
    <x v="3"/>
    <x v="0"/>
    <n v="1"/>
    <n v="5"/>
    <n v="926"/>
    <n v="31"/>
    <n v="3.3477321814254862E-2"/>
    <n v="4.6523974082073432"/>
    <n v="138.9716129032258"/>
    <n v="4308.12"/>
  </r>
  <r>
    <x v="38"/>
    <x v="3"/>
    <x v="1"/>
    <n v="2"/>
    <n v="5"/>
    <n v="1284"/>
    <n v="8"/>
    <n v="6.2305295950155761E-3"/>
    <n v="0.49771806853582556"/>
    <n v="79.883750000000006"/>
    <n v="639.07000000000005"/>
  </r>
  <r>
    <x v="38"/>
    <x v="3"/>
    <x v="2"/>
    <n v="3"/>
    <n v="5"/>
    <n v="656"/>
    <n v="37"/>
    <n v="5.6402439024390245E-2"/>
    <n v="3.3078658536585368"/>
    <n v="58.64756756756757"/>
    <n v="2169.96"/>
  </r>
  <r>
    <x v="38"/>
    <x v="3"/>
    <x v="3"/>
    <n v="4"/>
    <n v="5"/>
    <n v="744"/>
    <n v="43"/>
    <n v="5.779569892473118E-2"/>
    <n v="1.4448387096774193"/>
    <n v="24.99906976744186"/>
    <n v="1074.96"/>
  </r>
  <r>
    <x v="39"/>
    <x v="4"/>
    <x v="0"/>
    <n v="1"/>
    <n v="6"/>
    <n v="463"/>
    <n v="24"/>
    <n v="5.183585313174946E-2"/>
    <n v="1.1961123110151186"/>
    <n v="23.074999999999999"/>
    <n v="553.79999999999995"/>
  </r>
  <r>
    <x v="39"/>
    <x v="4"/>
    <x v="1"/>
    <n v="2"/>
    <n v="6"/>
    <n v="1704"/>
    <n v="18"/>
    <n v="1.0563380281690141E-2"/>
    <n v="0.34844483568075119"/>
    <n v="32.986111111111114"/>
    <n v="593.75"/>
  </r>
  <r>
    <x v="39"/>
    <x v="4"/>
    <x v="2"/>
    <n v="3"/>
    <n v="6"/>
    <n v="652"/>
    <n v="29"/>
    <n v="4.4478527607361963E-2"/>
    <n v="2.6542638036809816"/>
    <n v="59.675172413793099"/>
    <n v="1730.58"/>
  </r>
  <r>
    <x v="39"/>
    <x v="4"/>
    <x v="3"/>
    <n v="4"/>
    <n v="6"/>
    <n v="382"/>
    <n v="19"/>
    <n v="4.9738219895287955E-2"/>
    <n v="3.6522774869109949"/>
    <n v="73.430000000000007"/>
    <n v="1395.17"/>
  </r>
  <r>
    <x v="40"/>
    <x v="5"/>
    <x v="0"/>
    <n v="1"/>
    <n v="7"/>
    <n v="880"/>
    <n v="27"/>
    <n v="3.0681818181818182E-2"/>
    <n v="2.7073522727272725"/>
    <n v="88.239629629629619"/>
    <n v="2382.4699999999998"/>
  </r>
  <r>
    <x v="40"/>
    <x v="5"/>
    <x v="1"/>
    <n v="2"/>
    <n v="7"/>
    <n v="1306"/>
    <n v="6"/>
    <n v="4.5941807044410417E-3"/>
    <n v="0.34147013782542113"/>
    <n v="74.326666666666668"/>
    <n v="445.96"/>
  </r>
  <r>
    <x v="40"/>
    <x v="5"/>
    <x v="2"/>
    <n v="3"/>
    <n v="7"/>
    <n v="307"/>
    <n v="16"/>
    <n v="5.2117263843648211E-2"/>
    <n v="6.1026710097719867"/>
    <n v="117.095"/>
    <n v="1873.52"/>
  </r>
  <r>
    <x v="40"/>
    <x v="5"/>
    <x v="3"/>
    <n v="4"/>
    <n v="7"/>
    <n v="306"/>
    <n v="12"/>
    <n v="3.9215686274509803E-2"/>
    <n v="0.86284313725490192"/>
    <n v="22.002499999999998"/>
    <n v="264.02999999999997"/>
  </r>
  <r>
    <x v="41"/>
    <x v="6"/>
    <x v="0"/>
    <n v="1"/>
    <n v="1"/>
    <n v="420"/>
    <n v="14"/>
    <n v="3.3333333333333333E-2"/>
    <n v="3.4913809523809527"/>
    <n v="104.74142857142859"/>
    <n v="1466.38"/>
  </r>
  <r>
    <x v="41"/>
    <x v="6"/>
    <x v="1"/>
    <n v="2"/>
    <n v="1"/>
    <n v="1811"/>
    <n v="13"/>
    <n v="7.1783545002760902E-3"/>
    <n v="0.49420209828823852"/>
    <n v="68.84615384615384"/>
    <n v="895"/>
  </r>
  <r>
    <x v="41"/>
    <x v="6"/>
    <x v="2"/>
    <n v="3"/>
    <n v="1"/>
    <n v="132"/>
    <n v="7"/>
    <n v="5.3030303030303032E-2"/>
    <n v="5.5550757575757572"/>
    <n v="104.75285714285714"/>
    <n v="733.27"/>
  </r>
  <r>
    <x v="41"/>
    <x v="6"/>
    <x v="3"/>
    <n v="4"/>
    <n v="1"/>
    <n v="111"/>
    <n v="6"/>
    <n v="5.4054054054054057E-2"/>
    <n v="3.3785585585585585"/>
    <n v="62.50333333333333"/>
    <n v="375.02"/>
  </r>
  <r>
    <x v="42"/>
    <x v="0"/>
    <x v="0"/>
    <n v="1"/>
    <n v="2"/>
    <n v="176"/>
    <n v="8"/>
    <n v="4.5454545454545456E-2"/>
    <n v="5.7571022727272725"/>
    <n v="126.65625"/>
    <n v="1013.25"/>
  </r>
  <r>
    <x v="42"/>
    <x v="0"/>
    <x v="1"/>
    <n v="2"/>
    <n v="2"/>
    <n v="909"/>
    <n v="11"/>
    <n v="1.2101210121012101E-2"/>
    <n v="1.0117051705170517"/>
    <n v="83.603636363636369"/>
    <n v="919.64"/>
  </r>
  <r>
    <x v="42"/>
    <x v="0"/>
    <x v="2"/>
    <n v="3"/>
    <n v="2"/>
    <n v="405"/>
    <n v="20"/>
    <n v="4.9382716049382713E-2"/>
    <n v="2.6195061728395066"/>
    <n v="53.045000000000002"/>
    <n v="1060.9000000000001"/>
  </r>
  <r>
    <x v="42"/>
    <x v="0"/>
    <x v="3"/>
    <n v="4"/>
    <n v="2"/>
    <n v="620"/>
    <n v="35"/>
    <n v="5.6451612903225805E-2"/>
    <n v="2.7698225806451613"/>
    <n v="49.065428571428569"/>
    <n v="1717.29"/>
  </r>
  <r>
    <x v="43"/>
    <x v="1"/>
    <x v="0"/>
    <n v="1"/>
    <n v="3"/>
    <n v="419"/>
    <n v="16"/>
    <n v="3.8186157517899763E-2"/>
    <n v="2.6548687350835323"/>
    <n v="69.524375000000006"/>
    <n v="1112.3900000000001"/>
  </r>
  <r>
    <x v="43"/>
    <x v="1"/>
    <x v="1"/>
    <n v="2"/>
    <n v="3"/>
    <n v="968"/>
    <n v="9"/>
    <n v="9.2975206611570251E-3"/>
    <n v="0.70977272727272722"/>
    <n v="76.339999999999989"/>
    <n v="687.06"/>
  </r>
  <r>
    <x v="43"/>
    <x v="1"/>
    <x v="2"/>
    <n v="3"/>
    <n v="3"/>
    <n v="773"/>
    <n v="28"/>
    <n v="3.6222509702457953E-2"/>
    <n v="3.9041526520051746"/>
    <n v="107.7825"/>
    <n v="3017.91"/>
  </r>
  <r>
    <x v="43"/>
    <x v="1"/>
    <x v="3"/>
    <n v="4"/>
    <n v="3"/>
    <n v="568"/>
    <n v="28"/>
    <n v="4.9295774647887321E-2"/>
    <n v="4.1828521126760565"/>
    <n v="84.852142857142866"/>
    <n v="2375.86"/>
  </r>
  <r>
    <x v="44"/>
    <x v="2"/>
    <x v="0"/>
    <n v="1"/>
    <n v="4"/>
    <n v="869"/>
    <n v="39"/>
    <n v="4.4879171461449943E-2"/>
    <n v="3.0161219792865364"/>
    <n v="67.205384615384617"/>
    <n v="2621.0100000000002"/>
  </r>
  <r>
    <x v="44"/>
    <x v="2"/>
    <x v="1"/>
    <n v="2"/>
    <n v="4"/>
    <n v="1458"/>
    <n v="7"/>
    <n v="4.8010973936899867E-3"/>
    <n v="0.70127572016460904"/>
    <n v="146.06571428571428"/>
    <n v="1022.46"/>
  </r>
  <r>
    <x v="44"/>
    <x v="2"/>
    <x v="2"/>
    <n v="3"/>
    <n v="4"/>
    <n v="550"/>
    <n v="23"/>
    <n v="4.1818181818181817E-2"/>
    <n v="1.4431636363636364"/>
    <n v="34.510434782608698"/>
    <n v="793.74"/>
  </r>
  <r>
    <x v="44"/>
    <x v="2"/>
    <x v="3"/>
    <n v="4"/>
    <n v="4"/>
    <n v="612"/>
    <n v="26"/>
    <n v="4.2483660130718956E-2"/>
    <n v="4.3482352941176465"/>
    <n v="102.35076923076923"/>
    <n v="2661.12"/>
  </r>
  <r>
    <x v="45"/>
    <x v="3"/>
    <x v="0"/>
    <n v="1"/>
    <n v="5"/>
    <n v="559"/>
    <n v="21"/>
    <n v="3.7567084078711989E-2"/>
    <n v="5.3515026833631483"/>
    <n v="142.45190476190476"/>
    <n v="2991.49"/>
  </r>
  <r>
    <x v="45"/>
    <x v="3"/>
    <x v="1"/>
    <n v="2"/>
    <n v="5"/>
    <n v="1854"/>
    <n v="13"/>
    <n v="7.0118662351672063E-3"/>
    <n v="0.63098166127292332"/>
    <n v="89.987692307692299"/>
    <n v="1169.8399999999999"/>
  </r>
  <r>
    <x v="45"/>
    <x v="3"/>
    <x v="2"/>
    <n v="3"/>
    <n v="5"/>
    <n v="541"/>
    <n v="16"/>
    <n v="2.9574861367837338E-2"/>
    <n v="1.2893530499075785"/>
    <n v="43.596249999999998"/>
    <n v="697.54"/>
  </r>
  <r>
    <x v="45"/>
    <x v="3"/>
    <x v="3"/>
    <n v="4"/>
    <n v="5"/>
    <n v="398"/>
    <n v="18"/>
    <n v="4.5226130653266333E-2"/>
    <n v="4.5639195979899503"/>
    <n v="100.91333333333334"/>
    <n v="1816.44"/>
  </r>
  <r>
    <x v="46"/>
    <x v="4"/>
    <x v="0"/>
    <n v="1"/>
    <n v="6"/>
    <n v="654"/>
    <n v="19"/>
    <n v="2.9051987767584098E-2"/>
    <n v="3.6204587155963304"/>
    <n v="124.62"/>
    <n v="2367.7800000000002"/>
  </r>
  <r>
    <x v="46"/>
    <x v="4"/>
    <x v="1"/>
    <n v="2"/>
    <n v="6"/>
    <n v="2409"/>
    <n v="16"/>
    <n v="6.6417600664176006E-3"/>
    <n v="0.82013698630136989"/>
    <n v="123.481875"/>
    <n v="1975.71"/>
  </r>
  <r>
    <x v="46"/>
    <x v="4"/>
    <x v="2"/>
    <n v="3"/>
    <n v="6"/>
    <n v="935"/>
    <n v="53"/>
    <n v="5.6684491978609627E-2"/>
    <n v="4.1670267379679142"/>
    <n v="73.512641509433962"/>
    <n v="3896.17"/>
  </r>
  <r>
    <x v="46"/>
    <x v="4"/>
    <x v="3"/>
    <n v="4"/>
    <n v="6"/>
    <n v="681"/>
    <n v="33"/>
    <n v="4.8458149779735685E-2"/>
    <n v="4.1674449339207049"/>
    <n v="86.00090909090909"/>
    <n v="2838.03"/>
  </r>
  <r>
    <x v="47"/>
    <x v="5"/>
    <x v="0"/>
    <n v="1"/>
    <n v="7"/>
    <n v="915"/>
    <n v="35"/>
    <n v="3.825136612021858E-2"/>
    <n v="5.1678579234972677"/>
    <n v="135.10257142857142"/>
    <n v="4728.59"/>
  </r>
  <r>
    <x v="47"/>
    <x v="5"/>
    <x v="1"/>
    <n v="2"/>
    <n v="7"/>
    <n v="2423"/>
    <n v="33"/>
    <n v="1.361947998349154E-2"/>
    <n v="1.77276929426331"/>
    <n v="130.16424242424242"/>
    <n v="4295.42"/>
  </r>
  <r>
    <x v="47"/>
    <x v="5"/>
    <x v="2"/>
    <n v="3"/>
    <n v="7"/>
    <n v="576"/>
    <n v="24"/>
    <n v="4.1666666666666664E-2"/>
    <n v="5.7274826388888895"/>
    <n v="137.45958333333334"/>
    <n v="3299.03"/>
  </r>
  <r>
    <x v="47"/>
    <x v="5"/>
    <x v="3"/>
    <n v="4"/>
    <n v="7"/>
    <n v="486"/>
    <n v="14"/>
    <n v="2.8806584362139918E-2"/>
    <n v="1.9981069958847737"/>
    <n v="69.362857142857152"/>
    <n v="971.08"/>
  </r>
  <r>
    <x v="48"/>
    <x v="6"/>
    <x v="0"/>
    <n v="1"/>
    <n v="1"/>
    <n v="673"/>
    <n v="39"/>
    <n v="5.7949479940564638E-2"/>
    <n v="2.8841901931649332"/>
    <n v="49.770769230769233"/>
    <n v="1941.06"/>
  </r>
  <r>
    <x v="48"/>
    <x v="6"/>
    <x v="1"/>
    <n v="2"/>
    <n v="1"/>
    <n v="1718"/>
    <n v="14"/>
    <n v="8.1490104772991845E-3"/>
    <n v="0.56348661233993014"/>
    <n v="69.147857142857148"/>
    <n v="968.07"/>
  </r>
  <r>
    <x v="48"/>
    <x v="6"/>
    <x v="2"/>
    <n v="3"/>
    <n v="1"/>
    <n v="804"/>
    <n v="45"/>
    <n v="5.5970149253731345E-2"/>
    <n v="4.6865049751243779"/>
    <n v="83.732222222222219"/>
    <n v="3767.95"/>
  </r>
  <r>
    <x v="48"/>
    <x v="6"/>
    <x v="3"/>
    <n v="4"/>
    <n v="1"/>
    <n v="614"/>
    <n v="23"/>
    <n v="3.7459283387622153E-2"/>
    <n v="2.0962703583061888"/>
    <n v="55.961304347826079"/>
    <n v="1287.1099999999999"/>
  </r>
  <r>
    <x v="49"/>
    <x v="0"/>
    <x v="0"/>
    <n v="1"/>
    <n v="2"/>
    <n v="457"/>
    <n v="20"/>
    <n v="4.3763676148796497E-2"/>
    <n v="5.6221444201312911"/>
    <n v="128.46600000000001"/>
    <n v="2569.3200000000002"/>
  </r>
  <r>
    <x v="49"/>
    <x v="0"/>
    <x v="1"/>
    <n v="2"/>
    <n v="2"/>
    <n v="1525"/>
    <n v="18"/>
    <n v="1.180327868852459E-2"/>
    <n v="1.5579409836065574"/>
    <n v="131.99222222222224"/>
    <n v="2375.86"/>
  </r>
  <r>
    <x v="49"/>
    <x v="0"/>
    <x v="2"/>
    <n v="3"/>
    <n v="2"/>
    <n v="314"/>
    <n v="14"/>
    <n v="4.4585987261146494E-2"/>
    <n v="6.585859872611465"/>
    <n v="147.71142857142857"/>
    <n v="2067.96"/>
  </r>
  <r>
    <x v="49"/>
    <x v="0"/>
    <x v="3"/>
    <n v="4"/>
    <n v="2"/>
    <n v="209"/>
    <n v="6"/>
    <n v="2.8708133971291867E-2"/>
    <n v="3.0473205741626792"/>
    <n v="106.14833333333333"/>
    <n v="636.89"/>
  </r>
  <r>
    <x v="50"/>
    <x v="1"/>
    <x v="0"/>
    <n v="1"/>
    <n v="3"/>
    <n v="952"/>
    <n v="32"/>
    <n v="3.3613445378151259E-2"/>
    <n v="3.7587920168067224"/>
    <n v="111.8240625"/>
    <n v="3578.37"/>
  </r>
  <r>
    <x v="50"/>
    <x v="1"/>
    <x v="1"/>
    <n v="2"/>
    <n v="3"/>
    <n v="1249"/>
    <n v="17"/>
    <n v="1.3610888710968775E-2"/>
    <n v="0.30422738190552445"/>
    <n v="22.351764705882353"/>
    <n v="379.98"/>
  </r>
  <r>
    <x v="50"/>
    <x v="1"/>
    <x v="2"/>
    <n v="3"/>
    <n v="3"/>
    <n v="127"/>
    <n v="5"/>
    <n v="3.937007874015748E-2"/>
    <n v="5.2322834645669287"/>
    <n v="132.9"/>
    <n v="664.5"/>
  </r>
  <r>
    <x v="50"/>
    <x v="1"/>
    <x v="3"/>
    <n v="4"/>
    <n v="3"/>
    <n v="114"/>
    <n v="5"/>
    <n v="4.3859649122807015E-2"/>
    <n v="2.6767543859649119"/>
    <n v="61.029999999999994"/>
    <n v="305.14999999999998"/>
  </r>
  <r>
    <x v="51"/>
    <x v="2"/>
    <x v="0"/>
    <n v="1"/>
    <n v="4"/>
    <n v="135"/>
    <n v="6"/>
    <n v="4.4444444444444446E-2"/>
    <n v="4.4155555555555557"/>
    <n v="99.350000000000009"/>
    <n v="596.1"/>
  </r>
  <r>
    <x v="51"/>
    <x v="2"/>
    <x v="1"/>
    <n v="2"/>
    <n v="4"/>
    <n v="1956"/>
    <n v="22"/>
    <n v="1.1247443762781187E-2"/>
    <n v="1.5990337423312884"/>
    <n v="142.16863636363635"/>
    <n v="3127.71"/>
  </r>
  <r>
    <x v="51"/>
    <x v="2"/>
    <x v="2"/>
    <n v="3"/>
    <n v="4"/>
    <n v="411"/>
    <n v="20"/>
    <n v="4.8661800486618008E-2"/>
    <n v="5.1670802919708034"/>
    <n v="106.18350000000001"/>
    <n v="2123.67"/>
  </r>
  <r>
    <x v="51"/>
    <x v="2"/>
    <x v="3"/>
    <n v="4"/>
    <n v="4"/>
    <n v="618"/>
    <n v="34"/>
    <n v="5.5016181229773461E-2"/>
    <n v="7.6302427184466017"/>
    <n v="138.69088235294117"/>
    <n v="4715.49"/>
  </r>
  <r>
    <x v="52"/>
    <x v="3"/>
    <x v="0"/>
    <n v="1"/>
    <n v="5"/>
    <n v="881"/>
    <n v="50"/>
    <n v="5.6753688989784334E-2"/>
    <n v="7.3857207718501696"/>
    <n v="130.13639999999998"/>
    <n v="6506.82"/>
  </r>
  <r>
    <x v="52"/>
    <x v="3"/>
    <x v="1"/>
    <n v="2"/>
    <n v="5"/>
    <n v="1376"/>
    <n v="19"/>
    <n v="1.3808139534883721E-2"/>
    <n v="0.30020348837209299"/>
    <n v="21.741052631578945"/>
    <n v="413.08"/>
  </r>
  <r>
    <x v="52"/>
    <x v="3"/>
    <x v="2"/>
    <n v="3"/>
    <n v="5"/>
    <n v="188"/>
    <n v="7"/>
    <n v="3.7234042553191488E-2"/>
    <n v="2.9429255319148937"/>
    <n v="79.03857142857143"/>
    <n v="553.27"/>
  </r>
  <r>
    <x v="52"/>
    <x v="3"/>
    <x v="3"/>
    <n v="4"/>
    <n v="5"/>
    <n v="859"/>
    <n v="48"/>
    <n v="5.5878928987194411E-2"/>
    <n v="5.8281606519208387"/>
    <n v="104.29979166666668"/>
    <n v="5006.3900000000003"/>
  </r>
  <r>
    <x v="53"/>
    <x v="4"/>
    <x v="0"/>
    <n v="1"/>
    <n v="6"/>
    <n v="847"/>
    <n v="46"/>
    <n v="5.4309327036599762E-2"/>
    <n v="2.9403423848878392"/>
    <n v="54.14065217391304"/>
    <n v="2490.4699999999998"/>
  </r>
  <r>
    <x v="53"/>
    <x v="4"/>
    <x v="1"/>
    <n v="2"/>
    <n v="6"/>
    <n v="1366"/>
    <n v="8"/>
    <n v="5.8565153733528552E-3"/>
    <n v="0.46421669106881408"/>
    <n v="79.265000000000001"/>
    <n v="634.12"/>
  </r>
  <r>
    <x v="53"/>
    <x v="4"/>
    <x v="2"/>
    <n v="3"/>
    <n v="6"/>
    <n v="965"/>
    <n v="51"/>
    <n v="5.284974093264249E-2"/>
    <n v="4.724310880829016"/>
    <n v="89.391372549019607"/>
    <n v="4558.96"/>
  </r>
  <r>
    <x v="53"/>
    <x v="4"/>
    <x v="3"/>
    <n v="4"/>
    <n v="6"/>
    <n v="731"/>
    <n v="22"/>
    <n v="3.0095759233926128E-2"/>
    <n v="2.3914637482900138"/>
    <n v="79.461818181818188"/>
    <n v="1748.16"/>
  </r>
  <r>
    <x v="54"/>
    <x v="5"/>
    <x v="0"/>
    <n v="1"/>
    <n v="7"/>
    <n v="698"/>
    <n v="26"/>
    <n v="3.7249283667621778E-2"/>
    <n v="2.5153868194842408"/>
    <n v="67.528461538461542"/>
    <n v="1755.74"/>
  </r>
  <r>
    <x v="54"/>
    <x v="5"/>
    <x v="1"/>
    <n v="2"/>
    <n v="7"/>
    <n v="2378"/>
    <n v="34"/>
    <n v="1.4297729184188394E-2"/>
    <n v="0.65550042052144664"/>
    <n v="45.846470588235292"/>
    <n v="1558.78"/>
  </r>
  <r>
    <x v="54"/>
    <x v="5"/>
    <x v="2"/>
    <n v="3"/>
    <n v="7"/>
    <n v="727"/>
    <n v="22"/>
    <n v="3.0261348005502064E-2"/>
    <n v="1.9871389270976618"/>
    <n v="65.665909090909096"/>
    <n v="1444.65"/>
  </r>
  <r>
    <x v="54"/>
    <x v="5"/>
    <x v="3"/>
    <n v="4"/>
    <n v="7"/>
    <n v="164"/>
    <n v="6"/>
    <n v="3.6585365853658534E-2"/>
    <n v="1.2761585365853658"/>
    <n v="34.881666666666668"/>
    <n v="209.29"/>
  </r>
  <r>
    <x v="55"/>
    <x v="6"/>
    <x v="0"/>
    <n v="1"/>
    <n v="1"/>
    <n v="608"/>
    <n v="33"/>
    <n v="5.4276315789473686E-2"/>
    <n v="3.6469736842105265"/>
    <n v="67.192727272727282"/>
    <n v="2217.36"/>
  </r>
  <r>
    <x v="55"/>
    <x v="6"/>
    <x v="1"/>
    <n v="2"/>
    <n v="1"/>
    <n v="1836"/>
    <n v="26"/>
    <n v="1.4161220043572984E-2"/>
    <n v="1.658169934640523"/>
    <n v="117.0923076923077"/>
    <n v="3044.4"/>
  </r>
  <r>
    <x v="55"/>
    <x v="6"/>
    <x v="2"/>
    <n v="3"/>
    <n v="1"/>
    <n v="876"/>
    <n v="32"/>
    <n v="3.6529680365296802E-2"/>
    <n v="3.7954109589041098"/>
    <n v="103.89937500000001"/>
    <n v="3324.78"/>
  </r>
  <r>
    <x v="55"/>
    <x v="6"/>
    <x v="3"/>
    <n v="4"/>
    <n v="1"/>
    <n v="390"/>
    <n v="16"/>
    <n v="4.1025641025641026E-2"/>
    <n v="0.84225641025641029"/>
    <n v="20.53"/>
    <n v="328.48"/>
  </r>
  <r>
    <x v="56"/>
    <x v="0"/>
    <x v="0"/>
    <n v="1"/>
    <n v="2"/>
    <n v="886"/>
    <n v="42"/>
    <n v="4.740406320541761E-2"/>
    <n v="5.1862415349887137"/>
    <n v="109.405"/>
    <n v="4595.01"/>
  </r>
  <r>
    <x v="56"/>
    <x v="0"/>
    <x v="1"/>
    <n v="2"/>
    <n v="2"/>
    <n v="1217"/>
    <n v="7"/>
    <n v="5.7518488085456041E-3"/>
    <n v="0.13064913722267871"/>
    <n v="22.714285714285715"/>
    <n v="159"/>
  </r>
  <r>
    <x v="56"/>
    <x v="0"/>
    <x v="2"/>
    <n v="3"/>
    <n v="2"/>
    <n v="710"/>
    <n v="23"/>
    <n v="3.2394366197183097E-2"/>
    <n v="2.2657323943661973"/>
    <n v="69.942173913043476"/>
    <n v="1608.67"/>
  </r>
  <r>
    <x v="56"/>
    <x v="0"/>
    <x v="3"/>
    <n v="4"/>
    <n v="2"/>
    <n v="378"/>
    <n v="15"/>
    <n v="3.968253968253968E-2"/>
    <n v="3.9269047619047615"/>
    <n v="98.957999999999998"/>
    <n v="1484.37"/>
  </r>
  <r>
    <x v="57"/>
    <x v="1"/>
    <x v="0"/>
    <n v="1"/>
    <n v="3"/>
    <n v="280"/>
    <n v="16"/>
    <n v="5.7142857142857141E-2"/>
    <n v="2.5911785714285713"/>
    <n v="45.345624999999998"/>
    <n v="725.53"/>
  </r>
  <r>
    <x v="57"/>
    <x v="1"/>
    <x v="1"/>
    <n v="2"/>
    <n v="3"/>
    <n v="2244"/>
    <n v="33"/>
    <n v="1.4705882352941176E-2"/>
    <n v="1.6354857397504456"/>
    <n v="111.21303030303031"/>
    <n v="3670.03"/>
  </r>
  <r>
    <x v="57"/>
    <x v="1"/>
    <x v="2"/>
    <n v="3"/>
    <n v="3"/>
    <n v="437"/>
    <n v="14"/>
    <n v="3.2036613272311214E-2"/>
    <n v="1.3194050343249428"/>
    <n v="41.184285714285714"/>
    <n v="576.58000000000004"/>
  </r>
  <r>
    <x v="57"/>
    <x v="1"/>
    <x v="3"/>
    <n v="4"/>
    <n v="3"/>
    <n v="594"/>
    <n v="24"/>
    <n v="4.0404040404040407E-2"/>
    <n v="1.3394276094276094"/>
    <n v="33.150833333333331"/>
    <n v="795.62"/>
  </r>
  <r>
    <x v="58"/>
    <x v="2"/>
    <x v="0"/>
    <n v="1"/>
    <n v="4"/>
    <n v="448"/>
    <n v="17"/>
    <n v="3.7946428571428568E-2"/>
    <n v="4.6673660714285718"/>
    <n v="122.99882352941177"/>
    <n v="2090.98"/>
  </r>
  <r>
    <x v="58"/>
    <x v="2"/>
    <x v="1"/>
    <n v="2"/>
    <n v="4"/>
    <n v="1304"/>
    <n v="13"/>
    <n v="9.9693251533742328E-3"/>
    <n v="0.63342791411042942"/>
    <n v="63.537692307692311"/>
    <n v="825.99"/>
  </r>
  <r>
    <x v="58"/>
    <x v="2"/>
    <x v="2"/>
    <n v="3"/>
    <n v="4"/>
    <n v="766"/>
    <n v="29"/>
    <n v="3.7859007832898174E-2"/>
    <n v="1.183485639686684"/>
    <n v="31.260344827586206"/>
    <n v="906.55"/>
  </r>
  <r>
    <x v="58"/>
    <x v="2"/>
    <x v="3"/>
    <n v="4"/>
    <n v="4"/>
    <n v="121"/>
    <n v="4"/>
    <n v="3.3057851239669422E-2"/>
    <n v="4.457851239669421"/>
    <n v="134.85"/>
    <n v="539.4"/>
  </r>
  <r>
    <x v="59"/>
    <x v="3"/>
    <x v="0"/>
    <n v="1"/>
    <n v="5"/>
    <n v="874"/>
    <n v="29"/>
    <n v="3.3180778032036611E-2"/>
    <n v="2.1589473684210527"/>
    <n v="65.066206896551734"/>
    <n v="1886.92"/>
  </r>
  <r>
    <x v="59"/>
    <x v="3"/>
    <x v="1"/>
    <n v="2"/>
    <n v="5"/>
    <n v="1351"/>
    <n v="14"/>
    <n v="1.0362694300518135E-2"/>
    <n v="0.62715766099185788"/>
    <n v="60.520714285714284"/>
    <n v="847.29"/>
  </r>
  <r>
    <x v="59"/>
    <x v="3"/>
    <x v="2"/>
    <n v="3"/>
    <n v="5"/>
    <n v="324"/>
    <n v="13"/>
    <n v="4.0123456790123455E-2"/>
    <n v="4.3852777777777776"/>
    <n v="109.29461538461538"/>
    <n v="1420.83"/>
  </r>
  <r>
    <x v="59"/>
    <x v="3"/>
    <x v="3"/>
    <n v="4"/>
    <n v="5"/>
    <n v="380"/>
    <n v="19"/>
    <n v="0.05"/>
    <n v="2.8850526315789473"/>
    <n v="57.701052631578946"/>
    <n v="1096.32"/>
  </r>
  <r>
    <x v="60"/>
    <x v="4"/>
    <x v="0"/>
    <n v="1"/>
    <n v="6"/>
    <n v="170"/>
    <n v="9"/>
    <n v="5.2941176470588235E-2"/>
    <n v="4.8076470588235294"/>
    <n v="90.811111111111103"/>
    <n v="817.3"/>
  </r>
  <r>
    <x v="60"/>
    <x v="4"/>
    <x v="1"/>
    <n v="2"/>
    <n v="6"/>
    <n v="1802"/>
    <n v="15"/>
    <n v="8.3240843507214213E-3"/>
    <n v="0.9779689234184239"/>
    <n v="117.48666666666666"/>
    <n v="1762.3"/>
  </r>
  <r>
    <x v="60"/>
    <x v="4"/>
    <x v="2"/>
    <n v="3"/>
    <n v="6"/>
    <n v="723"/>
    <n v="26"/>
    <n v="3.5961272475795295E-2"/>
    <n v="1.4365283540802212"/>
    <n v="39.946538461538459"/>
    <n v="1038.6099999999999"/>
  </r>
  <r>
    <x v="60"/>
    <x v="4"/>
    <x v="3"/>
    <n v="4"/>
    <n v="6"/>
    <n v="274"/>
    <n v="8"/>
    <n v="2.9197080291970802E-2"/>
    <n v="2.8681021897810219"/>
    <n v="98.232500000000002"/>
    <n v="785.86"/>
  </r>
  <r>
    <x v="61"/>
    <x v="5"/>
    <x v="0"/>
    <n v="1"/>
    <n v="7"/>
    <n v="546"/>
    <n v="22"/>
    <n v="4.0293040293040296E-2"/>
    <n v="3.6081318681318679"/>
    <n v="89.547272727272727"/>
    <n v="1970.04"/>
  </r>
  <r>
    <x v="61"/>
    <x v="5"/>
    <x v="1"/>
    <n v="2"/>
    <n v="7"/>
    <n v="868"/>
    <n v="12"/>
    <n v="1.3824884792626729E-2"/>
    <n v="1.0525115207373272"/>
    <n v="76.131666666666675"/>
    <n v="913.58"/>
  </r>
  <r>
    <x v="61"/>
    <x v="5"/>
    <x v="2"/>
    <n v="3"/>
    <n v="7"/>
    <n v="788"/>
    <n v="29"/>
    <n v="3.6802030456852791E-2"/>
    <n v="3.9369289340101523"/>
    <n v="106.97586206896553"/>
    <n v="3102.3"/>
  </r>
  <r>
    <x v="61"/>
    <x v="5"/>
    <x v="3"/>
    <n v="4"/>
    <n v="7"/>
    <n v="463"/>
    <n v="24"/>
    <n v="5.183585313174946E-2"/>
    <n v="1.0616198704103672"/>
    <n v="20.480416666666667"/>
    <n v="491.53"/>
  </r>
  <r>
    <x v="62"/>
    <x v="6"/>
    <x v="0"/>
    <n v="1"/>
    <n v="1"/>
    <n v="121"/>
    <n v="6"/>
    <n v="4.9586776859504134E-2"/>
    <n v="1.5522314049586776"/>
    <n v="31.303333333333331"/>
    <n v="187.82"/>
  </r>
  <r>
    <x v="62"/>
    <x v="6"/>
    <x v="1"/>
    <n v="2"/>
    <n v="1"/>
    <n v="1615"/>
    <n v="20"/>
    <n v="1.238390092879257E-2"/>
    <n v="1.3534303405572756"/>
    <n v="109.2895"/>
    <n v="2185.79"/>
  </r>
  <r>
    <x v="62"/>
    <x v="6"/>
    <x v="2"/>
    <n v="3"/>
    <n v="1"/>
    <n v="262"/>
    <n v="11"/>
    <n v="4.1984732824427481E-2"/>
    <n v="3.9715267175572517"/>
    <n v="94.594545454545454"/>
    <n v="1040.54"/>
  </r>
  <r>
    <x v="62"/>
    <x v="6"/>
    <x v="3"/>
    <n v="4"/>
    <n v="1"/>
    <n v="638"/>
    <n v="28"/>
    <n v="4.3887147335423198E-2"/>
    <n v="4.2715517241379306"/>
    <n v="97.330357142857139"/>
    <n v="2725.25"/>
  </r>
  <r>
    <x v="63"/>
    <x v="0"/>
    <x v="0"/>
    <n v="1"/>
    <n v="2"/>
    <n v="948"/>
    <n v="46"/>
    <n v="4.852320675105485E-2"/>
    <n v="6.3244936708860759"/>
    <n v="130.33956521739131"/>
    <n v="5995.62"/>
  </r>
  <r>
    <x v="63"/>
    <x v="0"/>
    <x v="1"/>
    <n v="2"/>
    <n v="2"/>
    <n v="1823"/>
    <n v="11"/>
    <n v="6.034009873834339E-3"/>
    <n v="0.12623697202413603"/>
    <n v="20.920909090909092"/>
    <n v="230.13"/>
  </r>
  <r>
    <x v="63"/>
    <x v="0"/>
    <x v="2"/>
    <n v="3"/>
    <n v="2"/>
    <n v="638"/>
    <n v="21"/>
    <n v="3.2915360501567396E-2"/>
    <n v="1.8434482758620687"/>
    <n v="56.005714285714284"/>
    <n v="1176.1199999999999"/>
  </r>
  <r>
    <x v="63"/>
    <x v="0"/>
    <x v="3"/>
    <n v="4"/>
    <n v="2"/>
    <n v="672"/>
    <n v="24"/>
    <n v="3.5714285714285712E-2"/>
    <n v="1.3520238095238095"/>
    <n v="37.856666666666662"/>
    <n v="908.56"/>
  </r>
  <r>
    <x v="64"/>
    <x v="1"/>
    <x v="0"/>
    <n v="1"/>
    <n v="3"/>
    <n v="584"/>
    <n v="20"/>
    <n v="3.4246575342465752E-2"/>
    <n v="1.4484931506849315"/>
    <n v="42.295999999999999"/>
    <n v="845.92"/>
  </r>
  <r>
    <x v="64"/>
    <x v="1"/>
    <x v="1"/>
    <n v="2"/>
    <n v="3"/>
    <n v="855"/>
    <n v="4"/>
    <n v="4.6783625730994153E-3"/>
    <n v="0.46219883040935672"/>
    <n v="98.795000000000002"/>
    <n v="395.18"/>
  </r>
  <r>
    <x v="64"/>
    <x v="1"/>
    <x v="2"/>
    <n v="3"/>
    <n v="3"/>
    <n v="973"/>
    <n v="46"/>
    <n v="4.7276464542651594E-2"/>
    <n v="2.9293936279547794"/>
    <n v="61.963043478260872"/>
    <n v="2850.3"/>
  </r>
  <r>
    <x v="64"/>
    <x v="1"/>
    <x v="3"/>
    <n v="4"/>
    <n v="3"/>
    <n v="570"/>
    <n v="29"/>
    <n v="5.0877192982456139E-2"/>
    <n v="4.8211403508771937"/>
    <n v="94.760344827586209"/>
    <n v="2748.05"/>
  </r>
  <r>
    <x v="65"/>
    <x v="2"/>
    <x v="0"/>
    <n v="1"/>
    <n v="4"/>
    <n v="225"/>
    <n v="7"/>
    <n v="3.111111111111111E-2"/>
    <n v="1.624888888888889"/>
    <n v="52.228571428571435"/>
    <n v="365.6"/>
  </r>
  <r>
    <x v="65"/>
    <x v="2"/>
    <x v="1"/>
    <n v="2"/>
    <n v="4"/>
    <n v="1102"/>
    <n v="9"/>
    <n v="8.1669691470054439E-3"/>
    <n v="0.35873865698729579"/>
    <n v="43.925555555555555"/>
    <n v="395.33"/>
  </r>
  <r>
    <x v="65"/>
    <x v="2"/>
    <x v="2"/>
    <n v="3"/>
    <n v="4"/>
    <n v="453"/>
    <n v="26"/>
    <n v="5.7395143487858721E-2"/>
    <n v="6.4303311258278146"/>
    <n v="112.03615384615385"/>
    <n v="2912.94"/>
  </r>
  <r>
    <x v="65"/>
    <x v="2"/>
    <x v="3"/>
    <n v="4"/>
    <n v="4"/>
    <n v="623"/>
    <n v="26"/>
    <n v="4.1733547351524881E-2"/>
    <n v="5.2834189406099519"/>
    <n v="126.59884615384615"/>
    <n v="3291.57"/>
  </r>
  <r>
    <x v="66"/>
    <x v="3"/>
    <x v="0"/>
    <n v="1"/>
    <n v="5"/>
    <n v="297"/>
    <n v="10"/>
    <n v="3.3670033670033669E-2"/>
    <n v="3.253703703703704"/>
    <n v="96.635000000000005"/>
    <n v="966.35"/>
  </r>
  <r>
    <x v="66"/>
    <x v="3"/>
    <x v="1"/>
    <n v="2"/>
    <n v="5"/>
    <n v="2450"/>
    <n v="26"/>
    <n v="1.0612244897959184E-2"/>
    <n v="1.3548857142857142"/>
    <n v="127.67192307692306"/>
    <n v="3319.47"/>
  </r>
  <r>
    <x v="66"/>
    <x v="3"/>
    <x v="2"/>
    <n v="3"/>
    <n v="5"/>
    <n v="672"/>
    <n v="20"/>
    <n v="2.976190476190476E-2"/>
    <n v="1.0379761904761904"/>
    <n v="34.875999999999998"/>
    <n v="697.52"/>
  </r>
  <r>
    <x v="66"/>
    <x v="3"/>
    <x v="3"/>
    <n v="4"/>
    <n v="5"/>
    <n v="303"/>
    <n v="12"/>
    <n v="3.9603960396039604E-2"/>
    <n v="5.4192409240924091"/>
    <n v="136.83583333333334"/>
    <n v="1642.03"/>
  </r>
  <r>
    <x v="67"/>
    <x v="4"/>
    <x v="0"/>
    <n v="1"/>
    <n v="6"/>
    <n v="854"/>
    <n v="44"/>
    <n v="5.1522248243559721E-2"/>
    <n v="6.9918735362997664"/>
    <n v="135.7059090909091"/>
    <n v="5971.06"/>
  </r>
  <r>
    <x v="67"/>
    <x v="4"/>
    <x v="1"/>
    <n v="2"/>
    <n v="6"/>
    <n v="901"/>
    <n v="9"/>
    <n v="9.9889012208657056E-3"/>
    <n v="0.61480577136514991"/>
    <n v="61.548888888888897"/>
    <n v="553.94000000000005"/>
  </r>
  <r>
    <x v="67"/>
    <x v="4"/>
    <x v="2"/>
    <n v="3"/>
    <n v="6"/>
    <n v="735"/>
    <n v="37"/>
    <n v="5.0340136054421766E-2"/>
    <n v="5.2727619047619045"/>
    <n v="104.7427027027027"/>
    <n v="3875.48"/>
  </r>
  <r>
    <x v="67"/>
    <x v="4"/>
    <x v="3"/>
    <n v="4"/>
    <n v="6"/>
    <n v="673"/>
    <n v="31"/>
    <n v="4.6062407132243688E-2"/>
    <n v="4.2155423476968794"/>
    <n v="91.51806451612903"/>
    <n v="2837.06"/>
  </r>
  <r>
    <x v="68"/>
    <x v="5"/>
    <x v="0"/>
    <n v="1"/>
    <n v="7"/>
    <n v="911"/>
    <n v="31"/>
    <n v="3.4028540065861687E-2"/>
    <n v="0.89187705817782659"/>
    <n v="26.20967741935484"/>
    <n v="812.5"/>
  </r>
  <r>
    <x v="68"/>
    <x v="5"/>
    <x v="1"/>
    <n v="2"/>
    <n v="7"/>
    <n v="1186"/>
    <n v="11"/>
    <n v="9.2748735244519397E-3"/>
    <n v="1.0479089376053963"/>
    <n v="112.98363636363636"/>
    <n v="1242.82"/>
  </r>
  <r>
    <x v="68"/>
    <x v="5"/>
    <x v="2"/>
    <n v="3"/>
    <n v="7"/>
    <n v="875"/>
    <n v="43"/>
    <n v="4.9142857142857141E-2"/>
    <n v="1.0687771428571429"/>
    <n v="21.748372093023253"/>
    <n v="935.18"/>
  </r>
  <r>
    <x v="68"/>
    <x v="5"/>
    <x v="3"/>
    <n v="4"/>
    <n v="7"/>
    <n v="756"/>
    <n v="43"/>
    <n v="5.6878306878306875E-2"/>
    <n v="4.3392857142857144"/>
    <n v="76.29069767441861"/>
    <n v="3280.5"/>
  </r>
  <r>
    <x v="69"/>
    <x v="6"/>
    <x v="0"/>
    <n v="1"/>
    <n v="1"/>
    <n v="550"/>
    <n v="19"/>
    <n v="3.4545454545454546E-2"/>
    <n v="3.4034"/>
    <n v="98.519473684210524"/>
    <n v="1871.87"/>
  </r>
  <r>
    <x v="69"/>
    <x v="6"/>
    <x v="1"/>
    <n v="2"/>
    <n v="1"/>
    <n v="1901"/>
    <n v="15"/>
    <n v="7.8905839032088372E-3"/>
    <n v="0.79329300368227251"/>
    <n v="100.53666666666666"/>
    <n v="1508.05"/>
  </r>
  <r>
    <x v="69"/>
    <x v="6"/>
    <x v="2"/>
    <n v="3"/>
    <n v="1"/>
    <n v="452"/>
    <n v="15"/>
    <n v="3.3185840707964605E-2"/>
    <n v="1.573362831858407"/>
    <n v="47.410666666666664"/>
    <n v="711.16"/>
  </r>
  <r>
    <x v="69"/>
    <x v="6"/>
    <x v="3"/>
    <n v="4"/>
    <n v="1"/>
    <n v="894"/>
    <n v="35"/>
    <n v="3.9149888143176735E-2"/>
    <n v="4.6108277404921703"/>
    <n v="117.77371428571428"/>
    <n v="4122.08"/>
  </r>
  <r>
    <x v="70"/>
    <x v="0"/>
    <x v="0"/>
    <n v="1"/>
    <n v="2"/>
    <n v="296"/>
    <n v="12"/>
    <n v="4.0540540540540543E-2"/>
    <n v="1.7725"/>
    <n v="43.721666666666664"/>
    <n v="524.66"/>
  </r>
  <r>
    <x v="70"/>
    <x v="0"/>
    <x v="1"/>
    <n v="2"/>
    <n v="2"/>
    <n v="1321"/>
    <n v="9"/>
    <n v="6.8130204390613172E-3"/>
    <n v="0.36338380015140043"/>
    <n v="53.336666666666666"/>
    <n v="480.03"/>
  </r>
  <r>
    <x v="70"/>
    <x v="0"/>
    <x v="2"/>
    <n v="3"/>
    <n v="2"/>
    <n v="635"/>
    <n v="33"/>
    <n v="5.1968503937007873E-2"/>
    <n v="7.4607401574803145"/>
    <n v="143.56272727272727"/>
    <n v="4737.57"/>
  </r>
  <r>
    <x v="70"/>
    <x v="0"/>
    <x v="3"/>
    <n v="4"/>
    <n v="2"/>
    <n v="665"/>
    <n v="35"/>
    <n v="5.2631578947368418E-2"/>
    <n v="2.2886015037593985"/>
    <n v="43.483428571428576"/>
    <n v="1521.92"/>
  </r>
  <r>
    <x v="71"/>
    <x v="1"/>
    <x v="0"/>
    <n v="1"/>
    <n v="3"/>
    <n v="786"/>
    <n v="36"/>
    <n v="4.5801526717557252E-2"/>
    <n v="1.8652290076335878"/>
    <n v="40.724166666666662"/>
    <n v="1466.07"/>
  </r>
  <r>
    <x v="71"/>
    <x v="1"/>
    <x v="1"/>
    <n v="2"/>
    <n v="3"/>
    <n v="1018"/>
    <n v="8"/>
    <n v="7.8585461689587421E-3"/>
    <n v="0.55337917485265231"/>
    <n v="70.417500000000004"/>
    <n v="563.34"/>
  </r>
  <r>
    <x v="71"/>
    <x v="1"/>
    <x v="2"/>
    <n v="3"/>
    <n v="3"/>
    <n v="306"/>
    <n v="15"/>
    <n v="4.9019607843137254E-2"/>
    <n v="6.5157189542483662"/>
    <n v="132.92066666666668"/>
    <n v="1993.81"/>
  </r>
  <r>
    <x v="71"/>
    <x v="1"/>
    <x v="3"/>
    <n v="4"/>
    <n v="3"/>
    <n v="431"/>
    <n v="19"/>
    <n v="4.4083526682134569E-2"/>
    <n v="0.96283062645011608"/>
    <n v="21.841052631578947"/>
    <n v="414.98"/>
  </r>
  <r>
    <x v="72"/>
    <x v="2"/>
    <x v="0"/>
    <n v="1"/>
    <n v="4"/>
    <n v="187"/>
    <n v="10"/>
    <n v="5.3475935828877004E-2"/>
    <n v="6.7485561497326207"/>
    <n v="126.19800000000001"/>
    <n v="1261.98"/>
  </r>
  <r>
    <x v="72"/>
    <x v="2"/>
    <x v="1"/>
    <n v="2"/>
    <n v="4"/>
    <n v="1146"/>
    <n v="6"/>
    <n v="5.235602094240838E-3"/>
    <n v="0.6424869109947644"/>
    <n v="122.71499999999999"/>
    <n v="736.29"/>
  </r>
  <r>
    <x v="72"/>
    <x v="2"/>
    <x v="2"/>
    <n v="3"/>
    <n v="4"/>
    <n v="914"/>
    <n v="54"/>
    <n v="5.9080962800875277E-2"/>
    <n v="7.286969365426696"/>
    <n v="123.3387037037037"/>
    <n v="6660.29"/>
  </r>
  <r>
    <x v="72"/>
    <x v="2"/>
    <x v="3"/>
    <n v="4"/>
    <n v="4"/>
    <n v="416"/>
    <n v="12"/>
    <n v="2.8846153846153848E-2"/>
    <n v="2.6833653846153847"/>
    <n v="93.023333333333326"/>
    <n v="1116.28"/>
  </r>
  <r>
    <x v="73"/>
    <x v="3"/>
    <x v="0"/>
    <n v="1"/>
    <n v="5"/>
    <n v="355"/>
    <n v="11"/>
    <n v="3.0985915492957747E-2"/>
    <n v="3.6925915492957744"/>
    <n v="119.16999999999999"/>
    <n v="1310.87"/>
  </r>
  <r>
    <x v="73"/>
    <x v="3"/>
    <x v="1"/>
    <n v="2"/>
    <n v="5"/>
    <n v="1588"/>
    <n v="19"/>
    <n v="1.1964735516372796E-2"/>
    <n v="0.27562342569269521"/>
    <n v="23.036315789473683"/>
    <n v="437.69"/>
  </r>
  <r>
    <x v="73"/>
    <x v="3"/>
    <x v="2"/>
    <n v="3"/>
    <n v="5"/>
    <n v="511"/>
    <n v="17"/>
    <n v="3.3268101761252444E-2"/>
    <n v="1.9081800391389434"/>
    <n v="57.357647058823531"/>
    <n v="975.08"/>
  </r>
  <r>
    <x v="73"/>
    <x v="3"/>
    <x v="3"/>
    <n v="4"/>
    <n v="5"/>
    <n v="954"/>
    <n v="51"/>
    <n v="5.3459119496855348E-2"/>
    <n v="6.9284067085953875"/>
    <n v="129.60196078431372"/>
    <n v="6609.7"/>
  </r>
  <r>
    <x v="74"/>
    <x v="4"/>
    <x v="0"/>
    <n v="1"/>
    <n v="6"/>
    <n v="909"/>
    <n v="53"/>
    <n v="5.8305830583058306E-2"/>
    <n v="2.320825082508251"/>
    <n v="39.804339622641514"/>
    <n v="2109.63"/>
  </r>
  <r>
    <x v="74"/>
    <x v="4"/>
    <x v="1"/>
    <n v="2"/>
    <n v="6"/>
    <n v="1730"/>
    <n v="10"/>
    <n v="5.7803468208092483E-3"/>
    <n v="0.30155491329479772"/>
    <n v="52.169000000000004"/>
    <n v="521.69000000000005"/>
  </r>
  <r>
    <x v="74"/>
    <x v="4"/>
    <x v="2"/>
    <n v="3"/>
    <n v="6"/>
    <n v="859"/>
    <n v="45"/>
    <n v="5.2386495925494762E-2"/>
    <n v="1.5760884749708963"/>
    <n v="30.085777777777775"/>
    <n v="1353.86"/>
  </r>
  <r>
    <x v="74"/>
    <x v="4"/>
    <x v="3"/>
    <n v="4"/>
    <n v="6"/>
    <n v="730"/>
    <n v="41"/>
    <n v="5.6164383561643834E-2"/>
    <n v="1.2142876712328767"/>
    <n v="21.620243902439022"/>
    <n v="886.43"/>
  </r>
  <r>
    <x v="75"/>
    <x v="5"/>
    <x v="0"/>
    <n v="1"/>
    <n v="7"/>
    <n v="544"/>
    <n v="26"/>
    <n v="4.779411764705882E-2"/>
    <n v="6.759908088235294"/>
    <n v="141.43807692307692"/>
    <n v="3677.39"/>
  </r>
  <r>
    <x v="75"/>
    <x v="5"/>
    <x v="1"/>
    <n v="2"/>
    <n v="7"/>
    <n v="2066"/>
    <n v="17"/>
    <n v="8.2284607938044527E-3"/>
    <n v="1.0891819941916747"/>
    <n v="132.36764705882354"/>
    <n v="2250.25"/>
  </r>
  <r>
    <x v="75"/>
    <x v="5"/>
    <x v="2"/>
    <n v="3"/>
    <n v="7"/>
    <n v="619"/>
    <n v="27"/>
    <n v="4.361873990306947E-2"/>
    <n v="4.975105008077545"/>
    <n v="114.05888888888889"/>
    <n v="3079.59"/>
  </r>
  <r>
    <x v="75"/>
    <x v="5"/>
    <x v="3"/>
    <n v="4"/>
    <n v="7"/>
    <n v="481"/>
    <n v="15"/>
    <n v="3.1185031185031187E-2"/>
    <n v="3.261912681912682"/>
    <n v="104.59866666666667"/>
    <n v="1568.98"/>
  </r>
  <r>
    <x v="76"/>
    <x v="6"/>
    <x v="0"/>
    <n v="1"/>
    <n v="1"/>
    <n v="542"/>
    <n v="29"/>
    <n v="5.350553505535055E-2"/>
    <n v="5.7631734317343168"/>
    <n v="107.71172413793103"/>
    <n v="3123.64"/>
  </r>
  <r>
    <x v="76"/>
    <x v="6"/>
    <x v="1"/>
    <n v="2"/>
    <n v="1"/>
    <n v="1741"/>
    <n v="13"/>
    <n v="7.4669730040206779E-3"/>
    <n v="0.58402067777139577"/>
    <n v="78.213846153846148"/>
    <n v="1016.78"/>
  </r>
  <r>
    <x v="76"/>
    <x v="6"/>
    <x v="2"/>
    <n v="3"/>
    <n v="1"/>
    <n v="128"/>
    <n v="6"/>
    <n v="4.6875E-2"/>
    <n v="1.116015625"/>
    <n v="23.808333333333334"/>
    <n v="142.85"/>
  </r>
  <r>
    <x v="76"/>
    <x v="6"/>
    <x v="3"/>
    <n v="4"/>
    <n v="1"/>
    <n v="472"/>
    <n v="14"/>
    <n v="2.9661016949152543E-2"/>
    <n v="2.4235593220338987"/>
    <n v="81.708571428571432"/>
    <n v="1143.92"/>
  </r>
  <r>
    <x v="77"/>
    <x v="0"/>
    <x v="0"/>
    <n v="1"/>
    <n v="2"/>
    <n v="978"/>
    <n v="44"/>
    <n v="4.4989775051124746E-2"/>
    <n v="4.0669836400817996"/>
    <n v="90.397954545454553"/>
    <n v="3977.51"/>
  </r>
  <r>
    <x v="77"/>
    <x v="0"/>
    <x v="1"/>
    <n v="2"/>
    <n v="2"/>
    <n v="913"/>
    <n v="12"/>
    <n v="1.3143483023001095E-2"/>
    <n v="1.6457721796276013"/>
    <n v="125.21583333333332"/>
    <n v="1502.59"/>
  </r>
  <r>
    <x v="77"/>
    <x v="0"/>
    <x v="2"/>
    <n v="3"/>
    <n v="2"/>
    <n v="500"/>
    <n v="21"/>
    <n v="4.2000000000000003E-2"/>
    <n v="5.8141400000000001"/>
    <n v="138.43190476190478"/>
    <n v="2907.07"/>
  </r>
  <r>
    <x v="77"/>
    <x v="0"/>
    <x v="3"/>
    <n v="4"/>
    <n v="2"/>
    <n v="634"/>
    <n v="20"/>
    <n v="3.1545741324921134E-2"/>
    <n v="3.2466561514195584"/>
    <n v="102.91900000000001"/>
    <n v="2058.38"/>
  </r>
  <r>
    <x v="78"/>
    <x v="1"/>
    <x v="0"/>
    <n v="1"/>
    <n v="3"/>
    <n v="958"/>
    <n v="47"/>
    <n v="4.9060542797494784E-2"/>
    <n v="4.634624217118998"/>
    <n v="94.467446808510644"/>
    <n v="4439.97"/>
  </r>
  <r>
    <x v="78"/>
    <x v="1"/>
    <x v="1"/>
    <n v="2"/>
    <n v="3"/>
    <n v="2467"/>
    <n v="24"/>
    <n v="9.7284150790433732E-3"/>
    <n v="1.4309971625456019"/>
    <n v="147.09458333333333"/>
    <n v="3530.27"/>
  </r>
  <r>
    <x v="78"/>
    <x v="1"/>
    <x v="2"/>
    <n v="3"/>
    <n v="3"/>
    <n v="419"/>
    <n v="24"/>
    <n v="5.7279236276849645E-2"/>
    <n v="7.2945107398568023"/>
    <n v="127.35000000000001"/>
    <n v="3056.4"/>
  </r>
  <r>
    <x v="78"/>
    <x v="1"/>
    <x v="3"/>
    <n v="4"/>
    <n v="3"/>
    <n v="836"/>
    <n v="42"/>
    <n v="5.0239234449760764E-2"/>
    <n v="3.1596172248803827"/>
    <n v="62.89142857142857"/>
    <n v="2641.44"/>
  </r>
  <r>
    <x v="79"/>
    <x v="2"/>
    <x v="0"/>
    <n v="1"/>
    <n v="4"/>
    <n v="969"/>
    <n v="48"/>
    <n v="4.9535603715170282E-2"/>
    <n v="5.9162951496388034"/>
    <n v="119.43520833333334"/>
    <n v="5732.89"/>
  </r>
  <r>
    <x v="79"/>
    <x v="2"/>
    <x v="1"/>
    <n v="2"/>
    <n v="4"/>
    <n v="1543"/>
    <n v="15"/>
    <n v="9.7213220998055728E-3"/>
    <n v="0.22227478937135453"/>
    <n v="22.864666666666668"/>
    <n v="342.97"/>
  </r>
  <r>
    <x v="79"/>
    <x v="2"/>
    <x v="2"/>
    <n v="3"/>
    <n v="4"/>
    <n v="697"/>
    <n v="35"/>
    <n v="5.0215208034433287E-2"/>
    <n v="6.8072166427546632"/>
    <n v="135.56085714285715"/>
    <n v="4744.63"/>
  </r>
  <r>
    <x v="79"/>
    <x v="2"/>
    <x v="3"/>
    <n v="4"/>
    <n v="4"/>
    <n v="491"/>
    <n v="22"/>
    <n v="4.4806517311608958E-2"/>
    <n v="5.1276985743380852"/>
    <n v="114.44090909090909"/>
    <n v="2517.6999999999998"/>
  </r>
  <r>
    <x v="80"/>
    <x v="3"/>
    <x v="0"/>
    <n v="1"/>
    <n v="5"/>
    <n v="584"/>
    <n v="32"/>
    <n v="5.4794520547945202E-2"/>
    <n v="4.4286643835616442"/>
    <n v="80.823125000000005"/>
    <n v="2586.34"/>
  </r>
  <r>
    <x v="80"/>
    <x v="3"/>
    <x v="1"/>
    <n v="2"/>
    <n v="5"/>
    <n v="1336"/>
    <n v="19"/>
    <n v="1.4221556886227544E-2"/>
    <n v="1.4732035928143712"/>
    <n v="103.58947368421053"/>
    <n v="1968.2"/>
  </r>
  <r>
    <x v="80"/>
    <x v="3"/>
    <x v="2"/>
    <n v="3"/>
    <n v="5"/>
    <n v="963"/>
    <n v="40"/>
    <n v="4.1536863966770511E-2"/>
    <n v="4.9043509865005195"/>
    <n v="118.07225000000001"/>
    <n v="4722.8900000000003"/>
  </r>
  <r>
    <x v="80"/>
    <x v="3"/>
    <x v="3"/>
    <n v="4"/>
    <n v="5"/>
    <n v="250"/>
    <n v="13"/>
    <n v="5.1999999999999998E-2"/>
    <n v="5.3739999999999997"/>
    <n v="103.34615384615384"/>
    <n v="1343.5"/>
  </r>
  <r>
    <x v="81"/>
    <x v="4"/>
    <x v="0"/>
    <n v="1"/>
    <n v="6"/>
    <n v="239"/>
    <n v="12"/>
    <n v="5.0209205020920501E-2"/>
    <n v="1.9143933054393307"/>
    <n v="38.128333333333337"/>
    <n v="457.54"/>
  </r>
  <r>
    <x v="81"/>
    <x v="4"/>
    <x v="1"/>
    <n v="2"/>
    <n v="6"/>
    <n v="1209"/>
    <n v="16"/>
    <n v="1.3234077750206782E-2"/>
    <n v="1.0542679900744416"/>
    <n v="79.663124999999994"/>
    <n v="1274.6099999999999"/>
  </r>
  <r>
    <x v="81"/>
    <x v="4"/>
    <x v="2"/>
    <n v="3"/>
    <n v="6"/>
    <n v="642"/>
    <n v="20"/>
    <n v="3.1152647975077882E-2"/>
    <n v="0.69499999999999995"/>
    <n v="22.3095"/>
    <n v="446.19"/>
  </r>
  <r>
    <x v="81"/>
    <x v="4"/>
    <x v="3"/>
    <n v="4"/>
    <n v="6"/>
    <n v="339"/>
    <n v="17"/>
    <n v="5.0147492625368731E-2"/>
    <n v="1.3499115044247787"/>
    <n v="26.918823529411764"/>
    <n v="457.62"/>
  </r>
  <r>
    <x v="82"/>
    <x v="5"/>
    <x v="0"/>
    <n v="1"/>
    <n v="7"/>
    <n v="549"/>
    <n v="31"/>
    <n v="5.6466302367941715E-2"/>
    <n v="2.0303825136612024"/>
    <n v="35.957419354838713"/>
    <n v="1114.68"/>
  </r>
  <r>
    <x v="82"/>
    <x v="5"/>
    <x v="1"/>
    <n v="2"/>
    <n v="7"/>
    <n v="1746"/>
    <n v="9"/>
    <n v="5.1546391752577319E-3"/>
    <n v="0.73895189003436423"/>
    <n v="143.35666666666668"/>
    <n v="1290.21"/>
  </r>
  <r>
    <x v="82"/>
    <x v="5"/>
    <x v="2"/>
    <n v="3"/>
    <n v="7"/>
    <n v="700"/>
    <n v="30"/>
    <n v="4.2857142857142858E-2"/>
    <n v="2.8976714285714285"/>
    <n v="67.612333333333325"/>
    <n v="2028.37"/>
  </r>
  <r>
    <x v="82"/>
    <x v="5"/>
    <x v="3"/>
    <n v="4"/>
    <n v="7"/>
    <n v="156"/>
    <n v="7"/>
    <n v="4.4871794871794872E-2"/>
    <n v="1.4461538461538461"/>
    <n v="32.228571428571428"/>
    <n v="225.6"/>
  </r>
  <r>
    <x v="83"/>
    <x v="6"/>
    <x v="0"/>
    <n v="1"/>
    <n v="1"/>
    <n v="983"/>
    <n v="42"/>
    <n v="4.2726347914547304E-2"/>
    <n v="1.7460834181078333"/>
    <n v="40.866666666666667"/>
    <n v="1716.4"/>
  </r>
  <r>
    <x v="83"/>
    <x v="6"/>
    <x v="1"/>
    <n v="2"/>
    <n v="1"/>
    <n v="1367"/>
    <n v="9"/>
    <n v="6.5837600585223113E-3"/>
    <n v="0.79831016825164591"/>
    <n v="121.25444444444445"/>
    <n v="1091.29"/>
  </r>
  <r>
    <x v="83"/>
    <x v="6"/>
    <x v="2"/>
    <n v="3"/>
    <n v="1"/>
    <n v="848"/>
    <n v="43"/>
    <n v="5.0707547169811323E-2"/>
    <n v="7.2034669811320757"/>
    <n v="142.05906976744185"/>
    <n v="6108.54"/>
  </r>
  <r>
    <x v="83"/>
    <x v="6"/>
    <x v="3"/>
    <n v="4"/>
    <n v="1"/>
    <n v="142"/>
    <n v="4"/>
    <n v="2.8169014084507043E-2"/>
    <n v="3.9197887323943661"/>
    <n v="139.1525"/>
    <n v="556.61"/>
  </r>
  <r>
    <x v="84"/>
    <x v="0"/>
    <x v="0"/>
    <n v="1"/>
    <n v="2"/>
    <n v="808"/>
    <n v="33"/>
    <n v="4.0841584158415843E-2"/>
    <n v="5.7904950495049512"/>
    <n v="141.77939393939394"/>
    <n v="4678.72"/>
  </r>
  <r>
    <x v="84"/>
    <x v="0"/>
    <x v="1"/>
    <n v="2"/>
    <n v="2"/>
    <n v="1837"/>
    <n v="14"/>
    <n v="7.6211213935764837E-3"/>
    <n v="0.81934676102340775"/>
    <n v="107.51"/>
    <n v="1505.14"/>
  </r>
  <r>
    <x v="84"/>
    <x v="0"/>
    <x v="2"/>
    <n v="3"/>
    <n v="2"/>
    <n v="438"/>
    <n v="22"/>
    <n v="5.0228310502283102E-2"/>
    <n v="7.2897031963470313"/>
    <n v="145.13136363636363"/>
    <n v="3192.89"/>
  </r>
  <r>
    <x v="84"/>
    <x v="0"/>
    <x v="3"/>
    <n v="4"/>
    <n v="2"/>
    <n v="989"/>
    <n v="51"/>
    <n v="5.1567239635995958E-2"/>
    <n v="5.5560364004044489"/>
    <n v="107.74352941176471"/>
    <n v="5494.92"/>
  </r>
  <r>
    <x v="85"/>
    <x v="1"/>
    <x v="0"/>
    <n v="1"/>
    <n v="3"/>
    <n v="531"/>
    <n v="23"/>
    <n v="4.3314500941619587E-2"/>
    <n v="5.3081732580037659"/>
    <n v="122.5495652173913"/>
    <n v="2818.64"/>
  </r>
  <r>
    <x v="85"/>
    <x v="1"/>
    <x v="1"/>
    <n v="2"/>
    <n v="3"/>
    <n v="2361"/>
    <n v="12"/>
    <n v="5.0825921219822112E-3"/>
    <n v="0.28523506988564168"/>
    <n v="56.120000000000005"/>
    <n v="673.44"/>
  </r>
  <r>
    <x v="85"/>
    <x v="1"/>
    <x v="2"/>
    <n v="3"/>
    <n v="3"/>
    <n v="632"/>
    <n v="20"/>
    <n v="3.1645569620253167E-2"/>
    <n v="2.8267721518987341"/>
    <n v="89.325999999999993"/>
    <n v="1786.52"/>
  </r>
  <r>
    <x v="85"/>
    <x v="1"/>
    <x v="3"/>
    <n v="4"/>
    <n v="3"/>
    <n v="496"/>
    <n v="15"/>
    <n v="3.0241935483870969E-2"/>
    <n v="0.98461693548387097"/>
    <n v="32.558"/>
    <n v="488.37"/>
  </r>
  <r>
    <x v="86"/>
    <x v="2"/>
    <x v="0"/>
    <n v="1"/>
    <n v="4"/>
    <n v="749"/>
    <n v="44"/>
    <n v="5.8744993324432573E-2"/>
    <n v="6.3833110814419234"/>
    <n v="108.66136363636365"/>
    <n v="4781.1000000000004"/>
  </r>
  <r>
    <x v="86"/>
    <x v="2"/>
    <x v="1"/>
    <n v="2"/>
    <n v="4"/>
    <n v="1470"/>
    <n v="19"/>
    <n v="1.292517006802721E-2"/>
    <n v="0.83514965986394563"/>
    <n v="64.614210526315787"/>
    <n v="1227.67"/>
  </r>
  <r>
    <x v="86"/>
    <x v="2"/>
    <x v="2"/>
    <n v="3"/>
    <n v="4"/>
    <n v="967"/>
    <n v="53"/>
    <n v="5.4808686659772489E-2"/>
    <n v="5.6598965873836606"/>
    <n v="103.26641509433962"/>
    <n v="5473.12"/>
  </r>
  <r>
    <x v="86"/>
    <x v="2"/>
    <x v="3"/>
    <n v="4"/>
    <n v="4"/>
    <n v="267"/>
    <n v="14"/>
    <n v="5.2434456928838954E-2"/>
    <n v="3.5353558052434457"/>
    <n v="67.424285714285716"/>
    <n v="943.94"/>
  </r>
  <r>
    <x v="87"/>
    <x v="3"/>
    <x v="0"/>
    <n v="1"/>
    <n v="5"/>
    <n v="384"/>
    <n v="20"/>
    <n v="5.2083333333333336E-2"/>
    <n v="6.6984114583333332"/>
    <n v="128.6095"/>
    <n v="2572.19"/>
  </r>
  <r>
    <x v="87"/>
    <x v="3"/>
    <x v="1"/>
    <n v="2"/>
    <n v="5"/>
    <n v="2037"/>
    <n v="21"/>
    <n v="1.0309278350515464E-2"/>
    <n v="0.65369170348551786"/>
    <n v="63.408095238095235"/>
    <n v="1331.57"/>
  </r>
  <r>
    <x v="87"/>
    <x v="3"/>
    <x v="2"/>
    <n v="3"/>
    <n v="5"/>
    <n v="820"/>
    <n v="30"/>
    <n v="3.6585365853658534E-2"/>
    <n v="4.0454390243902445"/>
    <n v="110.57533333333335"/>
    <n v="3317.26"/>
  </r>
  <r>
    <x v="87"/>
    <x v="3"/>
    <x v="3"/>
    <n v="4"/>
    <n v="5"/>
    <n v="318"/>
    <n v="17"/>
    <n v="5.3459119496855348E-2"/>
    <n v="5.2792452830188674"/>
    <n v="98.752941176470586"/>
    <n v="1678.8"/>
  </r>
  <r>
    <x v="88"/>
    <x v="4"/>
    <x v="0"/>
    <n v="1"/>
    <n v="6"/>
    <n v="454"/>
    <n v="15"/>
    <n v="3.3039647577092511E-2"/>
    <n v="4.5606387665198245"/>
    <n v="138.03533333333334"/>
    <n v="2070.5300000000002"/>
  </r>
  <r>
    <x v="88"/>
    <x v="4"/>
    <x v="1"/>
    <n v="2"/>
    <n v="6"/>
    <n v="1648"/>
    <n v="13"/>
    <n v="7.8883495145631068E-3"/>
    <n v="0.49005461165048547"/>
    <n v="62.123846153846152"/>
    <n v="807.61"/>
  </r>
  <r>
    <x v="88"/>
    <x v="4"/>
    <x v="2"/>
    <n v="3"/>
    <n v="6"/>
    <n v="362"/>
    <n v="16"/>
    <n v="4.4198895027624308E-2"/>
    <n v="6.2806077348066296"/>
    <n v="142.09875"/>
    <n v="2273.58"/>
  </r>
  <r>
    <x v="88"/>
    <x v="4"/>
    <x v="3"/>
    <n v="4"/>
    <n v="6"/>
    <n v="917"/>
    <n v="53"/>
    <n v="5.7797164667393673E-2"/>
    <n v="1.7125190839694657"/>
    <n v="29.629811320754719"/>
    <n v="1570.38"/>
  </r>
  <r>
    <x v="89"/>
    <x v="5"/>
    <x v="0"/>
    <n v="1"/>
    <n v="7"/>
    <n v="739"/>
    <n v="35"/>
    <n v="4.7361299052774017E-2"/>
    <n v="5.4001217861975643"/>
    <n v="114.01971428571429"/>
    <n v="3990.69"/>
  </r>
  <r>
    <x v="89"/>
    <x v="5"/>
    <x v="1"/>
    <n v="2"/>
    <n v="7"/>
    <n v="2266"/>
    <n v="17"/>
    <n v="7.5022065313327451E-3"/>
    <n v="1.0594395410414827"/>
    <n v="141.21705882352941"/>
    <n v="2400.69"/>
  </r>
  <r>
    <x v="89"/>
    <x v="5"/>
    <x v="2"/>
    <n v="3"/>
    <n v="7"/>
    <n v="529"/>
    <n v="22"/>
    <n v="4.1587901701323253E-2"/>
    <n v="3.4682230623818526"/>
    <n v="83.394999999999996"/>
    <n v="1834.69"/>
  </r>
  <r>
    <x v="89"/>
    <x v="5"/>
    <x v="3"/>
    <n v="4"/>
    <n v="7"/>
    <n v="638"/>
    <n v="22"/>
    <n v="3.4482758620689655E-2"/>
    <n v="3.75346394984326"/>
    <n v="108.85045454545455"/>
    <n v="2394.71"/>
  </r>
  <r>
    <x v="90"/>
    <x v="6"/>
    <x v="0"/>
    <n v="1"/>
    <n v="1"/>
    <n v="440"/>
    <n v="16"/>
    <n v="3.6363636363636362E-2"/>
    <n v="2.9018409090909087"/>
    <n v="79.800624999999997"/>
    <n v="1276.81"/>
  </r>
  <r>
    <x v="90"/>
    <x v="6"/>
    <x v="1"/>
    <n v="2"/>
    <n v="1"/>
    <n v="1228"/>
    <n v="14"/>
    <n v="1.1400651465798045E-2"/>
    <n v="0.32378664495114007"/>
    <n v="28.400714285714287"/>
    <n v="397.61"/>
  </r>
  <r>
    <x v="90"/>
    <x v="6"/>
    <x v="2"/>
    <n v="3"/>
    <n v="1"/>
    <n v="210"/>
    <n v="10"/>
    <n v="4.7619047619047616E-2"/>
    <n v="5.2335238095238097"/>
    <n v="109.904"/>
    <n v="1099.04"/>
  </r>
  <r>
    <x v="90"/>
    <x v="6"/>
    <x v="3"/>
    <n v="4"/>
    <n v="1"/>
    <n v="831"/>
    <n v="47"/>
    <n v="5.6558363417569195E-2"/>
    <n v="3.0008423586040913"/>
    <n v="53.057446808510633"/>
    <n v="2493.6999999999998"/>
  </r>
  <r>
    <x v="91"/>
    <x v="0"/>
    <x v="0"/>
    <n v="1"/>
    <n v="2"/>
    <n v="201"/>
    <n v="9"/>
    <n v="4.4776119402985072E-2"/>
    <n v="1.9099004975124378"/>
    <n v="42.654444444444444"/>
    <n v="383.89"/>
  </r>
  <r>
    <x v="91"/>
    <x v="0"/>
    <x v="1"/>
    <n v="2"/>
    <n v="2"/>
    <n v="2257"/>
    <n v="32"/>
    <n v="1.4178112538768276E-2"/>
    <n v="1.3499158174568011"/>
    <n v="95.211250000000007"/>
    <n v="3046.76"/>
  </r>
  <r>
    <x v="91"/>
    <x v="0"/>
    <x v="2"/>
    <n v="3"/>
    <n v="2"/>
    <n v="207"/>
    <n v="8"/>
    <n v="3.864734299516908E-2"/>
    <n v="3.5968599033816422"/>
    <n v="93.068749999999994"/>
    <n v="744.55"/>
  </r>
  <r>
    <x v="91"/>
    <x v="0"/>
    <x v="3"/>
    <n v="4"/>
    <n v="2"/>
    <n v="713"/>
    <n v="29"/>
    <n v="4.067321178120617E-2"/>
    <n v="3.8315147265077139"/>
    <n v="94.202413793103446"/>
    <n v="2731.87"/>
  </r>
  <r>
    <x v="92"/>
    <x v="1"/>
    <x v="0"/>
    <n v="1"/>
    <n v="3"/>
    <n v="394"/>
    <n v="20"/>
    <n v="5.0761421319796954E-2"/>
    <n v="6.4022842639593911"/>
    <n v="126.125"/>
    <n v="2522.5"/>
  </r>
  <r>
    <x v="92"/>
    <x v="1"/>
    <x v="1"/>
    <n v="2"/>
    <n v="3"/>
    <n v="962"/>
    <n v="7"/>
    <n v="7.2765072765072769E-3"/>
    <n v="0.86723492723492723"/>
    <n v="119.18285714285715"/>
    <n v="834.28"/>
  </r>
  <r>
    <x v="92"/>
    <x v="1"/>
    <x v="2"/>
    <n v="3"/>
    <n v="3"/>
    <n v="395"/>
    <n v="17"/>
    <n v="4.3037974683544304E-2"/>
    <n v="1.919139240506329"/>
    <n v="44.591764705882348"/>
    <n v="758.06"/>
  </r>
  <r>
    <x v="92"/>
    <x v="1"/>
    <x v="3"/>
    <n v="4"/>
    <n v="3"/>
    <n v="302"/>
    <n v="15"/>
    <n v="4.9668874172185427E-2"/>
    <n v="2.4225165562913906"/>
    <n v="48.773333333333333"/>
    <n v="731.6"/>
  </r>
  <r>
    <x v="93"/>
    <x v="2"/>
    <x v="0"/>
    <n v="1"/>
    <n v="4"/>
    <n v="214"/>
    <n v="12"/>
    <n v="5.6074766355140186E-2"/>
    <n v="7.4367757009345796"/>
    <n v="132.6225"/>
    <n v="1591.47"/>
  </r>
  <r>
    <x v="93"/>
    <x v="2"/>
    <x v="1"/>
    <n v="2"/>
    <n v="4"/>
    <n v="2390"/>
    <n v="33"/>
    <n v="1.3807531380753139E-2"/>
    <n v="1.5962845188284518"/>
    <n v="115.60969696969697"/>
    <n v="3815.12"/>
  </r>
  <r>
    <x v="93"/>
    <x v="2"/>
    <x v="2"/>
    <n v="3"/>
    <n v="4"/>
    <n v="317"/>
    <n v="15"/>
    <n v="4.7318611987381701E-2"/>
    <n v="3.9079810725552049"/>
    <n v="82.588666666666668"/>
    <n v="1238.83"/>
  </r>
  <r>
    <x v="93"/>
    <x v="2"/>
    <x v="3"/>
    <n v="4"/>
    <n v="4"/>
    <n v="412"/>
    <n v="23"/>
    <n v="5.5825242718446605E-2"/>
    <n v="5.5268689320388358"/>
    <n v="99.003043478260878"/>
    <n v="2277.0700000000002"/>
  </r>
  <r>
    <x v="94"/>
    <x v="3"/>
    <x v="0"/>
    <n v="1"/>
    <n v="5"/>
    <n v="887"/>
    <n v="44"/>
    <n v="4.96054114994363E-2"/>
    <n v="6.5502705749718153"/>
    <n v="132.04750000000001"/>
    <n v="5810.09"/>
  </r>
  <r>
    <x v="94"/>
    <x v="3"/>
    <x v="1"/>
    <n v="2"/>
    <n v="5"/>
    <n v="1258"/>
    <n v="12"/>
    <n v="9.538950715421303E-3"/>
    <n v="0.34587440381558032"/>
    <n v="36.259166666666665"/>
    <n v="435.11"/>
  </r>
  <r>
    <x v="94"/>
    <x v="3"/>
    <x v="2"/>
    <n v="3"/>
    <n v="5"/>
    <n v="632"/>
    <n v="36"/>
    <n v="5.6962025316455694E-2"/>
    <n v="3.2697784810126582"/>
    <n v="57.402777777777779"/>
    <n v="2066.5"/>
  </r>
  <r>
    <x v="94"/>
    <x v="3"/>
    <x v="3"/>
    <n v="4"/>
    <n v="5"/>
    <n v="224"/>
    <n v="9"/>
    <n v="4.0178571428571432E-2"/>
    <n v="1.038125"/>
    <n v="25.837777777777777"/>
    <n v="232.54"/>
  </r>
  <r>
    <x v="95"/>
    <x v="4"/>
    <x v="0"/>
    <n v="1"/>
    <n v="6"/>
    <n v="703"/>
    <n v="24"/>
    <n v="3.4139402560455195E-2"/>
    <n v="1.7740113798008537"/>
    <n v="51.963750000000005"/>
    <n v="1247.1300000000001"/>
  </r>
  <r>
    <x v="95"/>
    <x v="4"/>
    <x v="1"/>
    <n v="2"/>
    <n v="6"/>
    <n v="1256"/>
    <n v="11"/>
    <n v="8.7579617834394902E-3"/>
    <n v="0.53967356687898094"/>
    <n v="61.620909090909095"/>
    <n v="677.83"/>
  </r>
  <r>
    <x v="95"/>
    <x v="4"/>
    <x v="2"/>
    <n v="3"/>
    <n v="6"/>
    <n v="119"/>
    <n v="5"/>
    <n v="4.2016806722689079E-2"/>
    <n v="2.6842016806722691"/>
    <n v="63.884"/>
    <n v="319.42"/>
  </r>
  <r>
    <x v="95"/>
    <x v="4"/>
    <x v="3"/>
    <n v="4"/>
    <n v="6"/>
    <n v="554"/>
    <n v="31"/>
    <n v="5.5956678700361008E-2"/>
    <n v="1.5283393501805056"/>
    <n v="27.312903225806455"/>
    <n v="846.7"/>
  </r>
  <r>
    <x v="96"/>
    <x v="5"/>
    <x v="0"/>
    <n v="1"/>
    <n v="7"/>
    <n v="202"/>
    <n v="9"/>
    <n v="4.4554455445544552E-2"/>
    <n v="1.8635643564356434"/>
    <n v="41.826666666666668"/>
    <n v="376.44"/>
  </r>
  <r>
    <x v="96"/>
    <x v="5"/>
    <x v="1"/>
    <n v="2"/>
    <n v="7"/>
    <n v="1003"/>
    <n v="13"/>
    <n v="1.2961116650049851E-2"/>
    <n v="1.7455533399800598"/>
    <n v="134.67615384615385"/>
    <n v="1750.79"/>
  </r>
  <r>
    <x v="96"/>
    <x v="5"/>
    <x v="2"/>
    <n v="3"/>
    <n v="7"/>
    <n v="959"/>
    <n v="29"/>
    <n v="3.023983315954119E-2"/>
    <n v="0.68594369134515121"/>
    <n v="22.683448275862069"/>
    <n v="657.82"/>
  </r>
  <r>
    <x v="96"/>
    <x v="5"/>
    <x v="3"/>
    <n v="4"/>
    <n v="7"/>
    <n v="171"/>
    <n v="10"/>
    <n v="5.8479532163742687E-2"/>
    <n v="7.5478947368421059"/>
    <n v="129.06900000000002"/>
    <n v="1290.69"/>
  </r>
  <r>
    <x v="97"/>
    <x v="6"/>
    <x v="0"/>
    <n v="1"/>
    <n v="1"/>
    <n v="396"/>
    <n v="17"/>
    <n v="4.2929292929292928E-2"/>
    <n v="2.1535606060606058"/>
    <n v="50.165294117647058"/>
    <n v="852.81"/>
  </r>
  <r>
    <x v="97"/>
    <x v="6"/>
    <x v="1"/>
    <n v="2"/>
    <n v="1"/>
    <n v="2006"/>
    <n v="17"/>
    <n v="8.4745762711864406E-3"/>
    <n v="0.96887337986041877"/>
    <n v="114.32705882352941"/>
    <n v="1943.56"/>
  </r>
  <r>
    <x v="97"/>
    <x v="6"/>
    <x v="2"/>
    <n v="3"/>
    <n v="1"/>
    <n v="212"/>
    <n v="7"/>
    <n v="3.3018867924528301E-2"/>
    <n v="3.0766981132075473"/>
    <n v="93.179999999999993"/>
    <n v="652.26"/>
  </r>
  <r>
    <x v="97"/>
    <x v="6"/>
    <x v="3"/>
    <n v="4"/>
    <n v="1"/>
    <n v="725"/>
    <n v="40"/>
    <n v="5.5172413793103448E-2"/>
    <n v="8.2503172413793102"/>
    <n v="149.53699999999998"/>
    <n v="5981.48"/>
  </r>
  <r>
    <x v="98"/>
    <x v="0"/>
    <x v="0"/>
    <n v="1"/>
    <n v="2"/>
    <n v="495"/>
    <n v="25"/>
    <n v="5.0505050505050504E-2"/>
    <n v="4.8427676767676768"/>
    <n v="95.886800000000008"/>
    <n v="2397.17"/>
  </r>
  <r>
    <x v="98"/>
    <x v="0"/>
    <x v="1"/>
    <n v="2"/>
    <n v="2"/>
    <n v="1906"/>
    <n v="12"/>
    <n v="6.2959076600209865E-3"/>
    <n v="0.61289611752360973"/>
    <n v="97.348333333333343"/>
    <n v="1168.18"/>
  </r>
  <r>
    <x v="98"/>
    <x v="0"/>
    <x v="2"/>
    <n v="3"/>
    <n v="2"/>
    <n v="917"/>
    <n v="47"/>
    <n v="5.1254089422028352E-2"/>
    <n v="6.4171864776444938"/>
    <n v="125.20340425531916"/>
    <n v="5884.56"/>
  </r>
  <r>
    <x v="98"/>
    <x v="0"/>
    <x v="3"/>
    <n v="4"/>
    <n v="2"/>
    <n v="827"/>
    <n v="41"/>
    <n v="4.9576783555018135E-2"/>
    <n v="1.0868077388149939"/>
    <n v="21.921707317073171"/>
    <n v="898.79"/>
  </r>
  <r>
    <x v="99"/>
    <x v="1"/>
    <x v="0"/>
    <n v="1"/>
    <n v="3"/>
    <n v="675"/>
    <n v="29"/>
    <n v="4.296296296296296E-2"/>
    <n v="4.4287407407407411"/>
    <n v="103.08275862068966"/>
    <n v="2989.4"/>
  </r>
  <r>
    <x v="99"/>
    <x v="1"/>
    <x v="1"/>
    <n v="2"/>
    <n v="3"/>
    <n v="899"/>
    <n v="5"/>
    <n v="5.5617352614015575E-3"/>
    <n v="0.29451612903225804"/>
    <n v="52.953999999999994"/>
    <n v="264.77"/>
  </r>
  <r>
    <x v="99"/>
    <x v="1"/>
    <x v="2"/>
    <n v="3"/>
    <n v="3"/>
    <n v="750"/>
    <n v="33"/>
    <n v="4.3999999999999997E-2"/>
    <n v="6.146066666666667"/>
    <n v="139.68333333333334"/>
    <n v="4609.55"/>
  </r>
  <r>
    <x v="99"/>
    <x v="1"/>
    <x v="3"/>
    <n v="4"/>
    <n v="3"/>
    <n v="224"/>
    <n v="8"/>
    <n v="3.5714285714285712E-2"/>
    <n v="1.91875"/>
    <n v="53.725000000000001"/>
    <n v="429.8"/>
  </r>
  <r>
    <x v="100"/>
    <x v="2"/>
    <x v="0"/>
    <n v="1"/>
    <n v="4"/>
    <n v="892"/>
    <n v="44"/>
    <n v="4.9327354260089683E-2"/>
    <n v="6.1137219730941696"/>
    <n v="123.94181818181818"/>
    <n v="5453.44"/>
  </r>
  <r>
    <x v="100"/>
    <x v="2"/>
    <x v="1"/>
    <n v="2"/>
    <n v="4"/>
    <n v="2003"/>
    <n v="17"/>
    <n v="8.4872690963554674E-3"/>
    <n v="1.1370044932601098"/>
    <n v="133.96588235294118"/>
    <n v="2277.42"/>
  </r>
  <r>
    <x v="100"/>
    <x v="2"/>
    <x v="2"/>
    <n v="3"/>
    <n v="4"/>
    <n v="866"/>
    <n v="40"/>
    <n v="4.6189376443418015E-2"/>
    <n v="6.6977829099307158"/>
    <n v="145.00700000000001"/>
    <n v="5800.28"/>
  </r>
  <r>
    <x v="100"/>
    <x v="2"/>
    <x v="3"/>
    <n v="4"/>
    <n v="4"/>
    <n v="283"/>
    <n v="14"/>
    <n v="4.9469964664310952E-2"/>
    <n v="6.3539929328621909"/>
    <n v="128.44142857142859"/>
    <n v="1798.18"/>
  </r>
  <r>
    <x v="101"/>
    <x v="3"/>
    <x v="0"/>
    <n v="1"/>
    <n v="5"/>
    <n v="582"/>
    <n v="26"/>
    <n v="4.4673539518900345E-2"/>
    <n v="6.2557903780068731"/>
    <n v="140.03346153846152"/>
    <n v="3640.87"/>
  </r>
  <r>
    <x v="101"/>
    <x v="3"/>
    <x v="1"/>
    <n v="2"/>
    <n v="5"/>
    <n v="2034"/>
    <n v="23"/>
    <n v="1.1307767944936086E-2"/>
    <n v="1.0353097345132745"/>
    <n v="91.557391304347831"/>
    <n v="2105.8200000000002"/>
  </r>
  <r>
    <x v="101"/>
    <x v="3"/>
    <x v="2"/>
    <n v="3"/>
    <n v="5"/>
    <n v="396"/>
    <n v="16"/>
    <n v="4.0404040404040407E-2"/>
    <n v="5.5925505050505055"/>
    <n v="138.41562500000001"/>
    <n v="2214.65"/>
  </r>
  <r>
    <x v="101"/>
    <x v="3"/>
    <x v="3"/>
    <n v="4"/>
    <n v="5"/>
    <n v="720"/>
    <n v="27"/>
    <n v="3.7499999999999999E-2"/>
    <n v="2.4890277777777778"/>
    <n v="66.374074074074073"/>
    <n v="1792.1"/>
  </r>
  <r>
    <x v="102"/>
    <x v="4"/>
    <x v="0"/>
    <n v="1"/>
    <n v="6"/>
    <n v="668"/>
    <n v="31"/>
    <n v="4.6407185628742513E-2"/>
    <n v="3.0559730538922159"/>
    <n v="65.851290322580653"/>
    <n v="2041.39"/>
  </r>
  <r>
    <x v="102"/>
    <x v="4"/>
    <x v="1"/>
    <n v="2"/>
    <n v="6"/>
    <n v="848"/>
    <n v="12"/>
    <n v="1.4150943396226415E-2"/>
    <n v="1.3630306603773583"/>
    <n v="96.320833333333326"/>
    <n v="1155.8499999999999"/>
  </r>
  <r>
    <x v="102"/>
    <x v="4"/>
    <x v="2"/>
    <n v="3"/>
    <n v="6"/>
    <n v="590"/>
    <n v="24"/>
    <n v="4.0677966101694912E-2"/>
    <n v="2.2315593220338981"/>
    <n v="54.85916666666666"/>
    <n v="1316.62"/>
  </r>
  <r>
    <x v="102"/>
    <x v="4"/>
    <x v="3"/>
    <n v="4"/>
    <n v="6"/>
    <n v="153"/>
    <n v="6"/>
    <n v="3.9215686274509803E-2"/>
    <n v="4.696470588235294"/>
    <n v="119.75999999999999"/>
    <n v="718.56"/>
  </r>
  <r>
    <x v="103"/>
    <x v="5"/>
    <x v="0"/>
    <n v="1"/>
    <n v="7"/>
    <n v="997"/>
    <n v="54"/>
    <n v="5.4162487462387159E-2"/>
    <n v="7.9079839518555666"/>
    <n v="146.00481481481481"/>
    <n v="7884.26"/>
  </r>
  <r>
    <x v="103"/>
    <x v="5"/>
    <x v="1"/>
    <n v="2"/>
    <n v="7"/>
    <n v="2325"/>
    <n v="28"/>
    <n v="1.2043010752688172E-2"/>
    <n v="1.3417419354838711"/>
    <n v="111.41250000000001"/>
    <n v="3119.55"/>
  </r>
  <r>
    <x v="103"/>
    <x v="5"/>
    <x v="2"/>
    <n v="3"/>
    <n v="7"/>
    <n v="290"/>
    <n v="16"/>
    <n v="5.5172413793103448E-2"/>
    <n v="5.8686206896551729"/>
    <n v="106.36875000000001"/>
    <n v="1701.9"/>
  </r>
  <r>
    <x v="103"/>
    <x v="5"/>
    <x v="3"/>
    <n v="4"/>
    <n v="7"/>
    <n v="331"/>
    <n v="16"/>
    <n v="4.8338368580060423E-2"/>
    <n v="2.2371903323262838"/>
    <n v="46.281874999999999"/>
    <n v="740.51"/>
  </r>
  <r>
    <x v="104"/>
    <x v="6"/>
    <x v="0"/>
    <n v="1"/>
    <n v="1"/>
    <n v="859"/>
    <n v="25"/>
    <n v="2.9103608847497089E-2"/>
    <n v="3.4018160651920835"/>
    <n v="116.88639999999999"/>
    <n v="2922.16"/>
  </r>
  <r>
    <x v="104"/>
    <x v="6"/>
    <x v="1"/>
    <n v="2"/>
    <n v="1"/>
    <n v="1617"/>
    <n v="12"/>
    <n v="7.4211502782931356E-3"/>
    <n v="0.29168212739641308"/>
    <n v="39.304166666666667"/>
    <n v="471.65"/>
  </r>
  <r>
    <x v="104"/>
    <x v="6"/>
    <x v="2"/>
    <n v="3"/>
    <n v="1"/>
    <n v="391"/>
    <n v="17"/>
    <n v="4.3478260869565216E-2"/>
    <n v="2.0947570332480816"/>
    <n v="48.179411764705883"/>
    <n v="819.05"/>
  </r>
  <r>
    <x v="104"/>
    <x v="6"/>
    <x v="3"/>
    <n v="4"/>
    <n v="1"/>
    <n v="725"/>
    <n v="41"/>
    <n v="5.6551724137931032E-2"/>
    <n v="7.69088275862069"/>
    <n v="135.99731707317073"/>
    <n v="5575.89"/>
  </r>
  <r>
    <x v="105"/>
    <x v="0"/>
    <x v="0"/>
    <n v="1"/>
    <n v="2"/>
    <n v="593"/>
    <n v="18"/>
    <n v="3.0354131534569982E-2"/>
    <n v="3.2127824620573358"/>
    <n v="105.84333333333333"/>
    <n v="1905.18"/>
  </r>
  <r>
    <x v="105"/>
    <x v="0"/>
    <x v="1"/>
    <n v="2"/>
    <n v="2"/>
    <n v="2094"/>
    <n v="14"/>
    <n v="6.6857688634192934E-3"/>
    <n v="0.66293696275071634"/>
    <n v="99.156428571428577"/>
    <n v="1388.19"/>
  </r>
  <r>
    <x v="105"/>
    <x v="0"/>
    <x v="2"/>
    <n v="3"/>
    <n v="2"/>
    <n v="820"/>
    <n v="47"/>
    <n v="5.731707317073171E-2"/>
    <n v="5.2892560975609753"/>
    <n v="92.280638297872329"/>
    <n v="4337.1899999999996"/>
  </r>
  <r>
    <x v="105"/>
    <x v="0"/>
    <x v="3"/>
    <n v="4"/>
    <n v="2"/>
    <n v="439"/>
    <n v="14"/>
    <n v="3.1890660592255128E-2"/>
    <n v="4.6729840546697039"/>
    <n v="146.53142857142856"/>
    <n v="2051.44"/>
  </r>
  <r>
    <x v="106"/>
    <x v="1"/>
    <x v="0"/>
    <n v="1"/>
    <n v="3"/>
    <n v="118"/>
    <n v="6"/>
    <n v="5.0847457627118647E-2"/>
    <n v="5.7377966101694913"/>
    <n v="112.84333333333332"/>
    <n v="677.06"/>
  </r>
  <r>
    <x v="106"/>
    <x v="1"/>
    <x v="1"/>
    <n v="2"/>
    <n v="3"/>
    <n v="1559"/>
    <n v="10"/>
    <n v="6.4143681847338039E-3"/>
    <n v="0.23602309172546504"/>
    <n v="36.795999999999999"/>
    <n v="367.96"/>
  </r>
  <r>
    <x v="106"/>
    <x v="1"/>
    <x v="2"/>
    <n v="3"/>
    <n v="3"/>
    <n v="532"/>
    <n v="23"/>
    <n v="4.3233082706766915E-2"/>
    <n v="4.7346992481203012"/>
    <n v="109.51565217391305"/>
    <n v="2518.86"/>
  </r>
  <r>
    <x v="106"/>
    <x v="1"/>
    <x v="3"/>
    <n v="4"/>
    <n v="3"/>
    <n v="417"/>
    <n v="14"/>
    <n v="3.3573141486810551E-2"/>
    <n v="3.525779376498801"/>
    <n v="105.01785714285714"/>
    <n v="1470.25"/>
  </r>
  <r>
    <x v="107"/>
    <x v="2"/>
    <x v="0"/>
    <n v="1"/>
    <n v="4"/>
    <n v="761"/>
    <n v="39"/>
    <n v="5.1248357424441525E-2"/>
    <n v="4.078068331143232"/>
    <n v="79.574615384615385"/>
    <n v="3103.41"/>
  </r>
  <r>
    <x v="107"/>
    <x v="2"/>
    <x v="1"/>
    <n v="2"/>
    <n v="4"/>
    <n v="1589"/>
    <n v="15"/>
    <n v="9.4398993077407182E-3"/>
    <n v="0.30147891755821271"/>
    <n v="31.936666666666667"/>
    <n v="479.05"/>
  </r>
  <r>
    <x v="107"/>
    <x v="2"/>
    <x v="2"/>
    <n v="3"/>
    <n v="4"/>
    <n v="252"/>
    <n v="8"/>
    <n v="3.1746031746031744E-2"/>
    <n v="0.78"/>
    <n v="24.57"/>
    <n v="196.56"/>
  </r>
  <r>
    <x v="107"/>
    <x v="2"/>
    <x v="3"/>
    <n v="4"/>
    <n v="4"/>
    <n v="323"/>
    <n v="12"/>
    <n v="3.7151702786377708E-2"/>
    <n v="3.3602476780185757"/>
    <n v="90.446666666666658"/>
    <n v="1085.3599999999999"/>
  </r>
  <r>
    <x v="108"/>
    <x v="3"/>
    <x v="0"/>
    <n v="1"/>
    <n v="5"/>
    <n v="682"/>
    <n v="21"/>
    <n v="3.0791788856304986E-2"/>
    <n v="3.5548533724340174"/>
    <n v="115.44809523809523"/>
    <n v="2424.41"/>
  </r>
  <r>
    <x v="108"/>
    <x v="3"/>
    <x v="1"/>
    <n v="2"/>
    <n v="5"/>
    <n v="1533"/>
    <n v="21"/>
    <n v="1.3698630136986301E-2"/>
    <n v="1.2613568166992826"/>
    <n v="92.079047619047628"/>
    <n v="1933.66"/>
  </r>
  <r>
    <x v="108"/>
    <x v="3"/>
    <x v="2"/>
    <n v="3"/>
    <n v="5"/>
    <n v="581"/>
    <n v="28"/>
    <n v="4.8192771084337352E-2"/>
    <n v="1.4865920826161791"/>
    <n v="30.846785714285716"/>
    <n v="863.71"/>
  </r>
  <r>
    <x v="108"/>
    <x v="3"/>
    <x v="3"/>
    <n v="4"/>
    <n v="5"/>
    <n v="869"/>
    <n v="40"/>
    <n v="4.6029919447640968E-2"/>
    <n v="3.3245339470655928"/>
    <n v="72.225499999999997"/>
    <n v="2889.02"/>
  </r>
  <r>
    <x v="109"/>
    <x v="4"/>
    <x v="0"/>
    <n v="1"/>
    <n v="6"/>
    <n v="185"/>
    <n v="8"/>
    <n v="4.3243243243243246E-2"/>
    <n v="2.8675135135135137"/>
    <n v="66.311250000000001"/>
    <n v="530.49"/>
  </r>
  <r>
    <x v="109"/>
    <x v="4"/>
    <x v="1"/>
    <n v="2"/>
    <n v="6"/>
    <n v="1878"/>
    <n v="16"/>
    <n v="8.5197018104366355E-3"/>
    <n v="0.92233759318423858"/>
    <n v="108.25937500000001"/>
    <n v="1732.15"/>
  </r>
  <r>
    <x v="109"/>
    <x v="4"/>
    <x v="2"/>
    <n v="3"/>
    <n v="6"/>
    <n v="804"/>
    <n v="35"/>
    <n v="4.3532338308457715E-2"/>
    <n v="1.0273880597014926"/>
    <n v="23.600571428571428"/>
    <n v="826.02"/>
  </r>
  <r>
    <x v="109"/>
    <x v="4"/>
    <x v="3"/>
    <n v="4"/>
    <n v="6"/>
    <n v="626"/>
    <n v="24"/>
    <n v="3.8338658146964855E-2"/>
    <n v="1.4823642172523963"/>
    <n v="38.664999999999999"/>
    <n v="927.96"/>
  </r>
  <r>
    <x v="110"/>
    <x v="5"/>
    <x v="0"/>
    <n v="1"/>
    <n v="7"/>
    <n v="318"/>
    <n v="15"/>
    <n v="4.716981132075472E-2"/>
    <n v="3.480251572327044"/>
    <n v="73.781333333333336"/>
    <n v="1106.72"/>
  </r>
  <r>
    <x v="110"/>
    <x v="5"/>
    <x v="1"/>
    <n v="2"/>
    <n v="7"/>
    <n v="1756"/>
    <n v="12"/>
    <n v="6.8337129840546698E-3"/>
    <n v="0.3817369020501139"/>
    <n v="55.860833333333339"/>
    <n v="670.33"/>
  </r>
  <r>
    <x v="110"/>
    <x v="5"/>
    <x v="2"/>
    <n v="3"/>
    <n v="7"/>
    <n v="718"/>
    <n v="38"/>
    <n v="5.2924791086350974E-2"/>
    <n v="7.6326601671309193"/>
    <n v="144.21710526315789"/>
    <n v="5480.25"/>
  </r>
  <r>
    <x v="110"/>
    <x v="5"/>
    <x v="3"/>
    <n v="4"/>
    <n v="7"/>
    <n v="150"/>
    <n v="6"/>
    <n v="0.04"/>
    <n v="2.9717333333333333"/>
    <n v="74.293333333333337"/>
    <n v="445.76"/>
  </r>
  <r>
    <x v="111"/>
    <x v="6"/>
    <x v="0"/>
    <n v="1"/>
    <n v="1"/>
    <n v="1000"/>
    <n v="48"/>
    <n v="4.8000000000000001E-2"/>
    <n v="6.1213899999999999"/>
    <n v="127.52895833333334"/>
    <n v="6121.39"/>
  </r>
  <r>
    <x v="111"/>
    <x v="6"/>
    <x v="1"/>
    <n v="2"/>
    <n v="1"/>
    <n v="2085"/>
    <n v="20"/>
    <n v="9.5923261390887284E-3"/>
    <n v="0.97465707434052762"/>
    <n v="101.608"/>
    <n v="2032.16"/>
  </r>
  <r>
    <x v="111"/>
    <x v="6"/>
    <x v="2"/>
    <n v="3"/>
    <n v="1"/>
    <n v="573"/>
    <n v="24"/>
    <n v="4.1884816753926704E-2"/>
    <n v="2.9127574171029669"/>
    <n v="69.542083333333338"/>
    <n v="1669.01"/>
  </r>
  <r>
    <x v="111"/>
    <x v="6"/>
    <x v="3"/>
    <n v="4"/>
    <n v="1"/>
    <n v="433"/>
    <n v="24"/>
    <n v="5.5427251732101619E-2"/>
    <n v="2.4879907621247113"/>
    <n v="44.887499999999996"/>
    <n v="1077.3"/>
  </r>
  <r>
    <x v="112"/>
    <x v="0"/>
    <x v="0"/>
    <n v="1"/>
    <n v="2"/>
    <n v="741"/>
    <n v="31"/>
    <n v="4.1835357624831308E-2"/>
    <n v="4.1403913630229425"/>
    <n v="98.968709677419355"/>
    <n v="3068.03"/>
  </r>
  <r>
    <x v="112"/>
    <x v="0"/>
    <x v="1"/>
    <n v="2"/>
    <n v="2"/>
    <n v="2202"/>
    <n v="27"/>
    <n v="1.226158038147139E-2"/>
    <n v="0.40227066303360581"/>
    <n v="32.807407407407403"/>
    <n v="885.8"/>
  </r>
  <r>
    <x v="112"/>
    <x v="0"/>
    <x v="2"/>
    <n v="3"/>
    <n v="2"/>
    <n v="284"/>
    <n v="12"/>
    <n v="4.2253521126760563E-2"/>
    <n v="0.92045774647887335"/>
    <n v="21.784166666666668"/>
    <n v="261.41000000000003"/>
  </r>
  <r>
    <x v="112"/>
    <x v="0"/>
    <x v="3"/>
    <n v="4"/>
    <n v="2"/>
    <n v="489"/>
    <n v="25"/>
    <n v="5.112474437627812E-2"/>
    <n v="7.1873824130879349"/>
    <n v="140.58520000000001"/>
    <n v="3514.63"/>
  </r>
  <r>
    <x v="113"/>
    <x v="1"/>
    <x v="0"/>
    <n v="1"/>
    <n v="3"/>
    <n v="570"/>
    <n v="28"/>
    <n v="4.912280701754386E-2"/>
    <n v="2.8888947368421052"/>
    <n v="58.809642857142862"/>
    <n v="1646.67"/>
  </r>
  <r>
    <x v="113"/>
    <x v="1"/>
    <x v="1"/>
    <n v="2"/>
    <n v="3"/>
    <n v="858"/>
    <n v="6"/>
    <n v="6.993006993006993E-3"/>
    <n v="0.82973193473193474"/>
    <n v="118.65166666666666"/>
    <n v="711.91"/>
  </r>
  <r>
    <x v="113"/>
    <x v="1"/>
    <x v="2"/>
    <n v="3"/>
    <n v="3"/>
    <n v="389"/>
    <n v="20"/>
    <n v="5.1413881748071981E-2"/>
    <n v="3.4723393316195375"/>
    <n v="67.537000000000006"/>
    <n v="1350.74"/>
  </r>
  <r>
    <x v="113"/>
    <x v="1"/>
    <x v="3"/>
    <n v="4"/>
    <n v="3"/>
    <n v="909"/>
    <n v="37"/>
    <n v="4.0704070407040702E-2"/>
    <n v="6.1033443344334426"/>
    <n v="149.94432432432433"/>
    <n v="5547.94"/>
  </r>
  <r>
    <x v="114"/>
    <x v="2"/>
    <x v="0"/>
    <n v="1"/>
    <n v="4"/>
    <n v="153"/>
    <n v="5"/>
    <n v="3.2679738562091505E-2"/>
    <n v="1.7088888888888887"/>
    <n v="52.291999999999994"/>
    <n v="261.45999999999998"/>
  </r>
  <r>
    <x v="114"/>
    <x v="2"/>
    <x v="1"/>
    <n v="2"/>
    <n v="4"/>
    <n v="1801"/>
    <n v="22"/>
    <n v="1.2215435868961688E-2"/>
    <n v="0.68685730149916713"/>
    <n v="56.228636363636362"/>
    <n v="1237.03"/>
  </r>
  <r>
    <x v="114"/>
    <x v="2"/>
    <x v="2"/>
    <n v="3"/>
    <n v="4"/>
    <n v="744"/>
    <n v="36"/>
    <n v="4.8387096774193547E-2"/>
    <n v="7.212379032258065"/>
    <n v="149.05583333333334"/>
    <n v="5366.01"/>
  </r>
  <r>
    <x v="114"/>
    <x v="2"/>
    <x v="3"/>
    <n v="4"/>
    <n v="4"/>
    <n v="400"/>
    <n v="23"/>
    <n v="5.7500000000000002E-2"/>
    <n v="8.1698249999999994"/>
    <n v="142.08391304347825"/>
    <n v="3267.93"/>
  </r>
  <r>
    <x v="115"/>
    <x v="3"/>
    <x v="0"/>
    <n v="1"/>
    <n v="5"/>
    <n v="752"/>
    <n v="44"/>
    <n v="5.8510638297872342E-2"/>
    <n v="6.5448936170212768"/>
    <n v="111.85818181818182"/>
    <n v="4921.76"/>
  </r>
  <r>
    <x v="115"/>
    <x v="3"/>
    <x v="1"/>
    <n v="2"/>
    <n v="5"/>
    <n v="2111"/>
    <n v="25"/>
    <n v="1.1842728564661297E-2"/>
    <n v="0.805281856939839"/>
    <n v="67.998000000000005"/>
    <n v="1699.95"/>
  </r>
  <r>
    <x v="115"/>
    <x v="3"/>
    <x v="2"/>
    <n v="3"/>
    <n v="5"/>
    <n v="555"/>
    <n v="29"/>
    <n v="5.2252252252252253E-2"/>
    <n v="1.0625045045045045"/>
    <n v="20.334137931034483"/>
    <n v="589.69000000000005"/>
  </r>
  <r>
    <x v="115"/>
    <x v="3"/>
    <x v="3"/>
    <n v="4"/>
    <n v="5"/>
    <n v="996"/>
    <n v="41"/>
    <n v="4.1164658634538151E-2"/>
    <n v="4.365090361445783"/>
    <n v="106.03975609756098"/>
    <n v="4347.63"/>
  </r>
  <r>
    <x v="116"/>
    <x v="4"/>
    <x v="0"/>
    <n v="1"/>
    <n v="6"/>
    <n v="291"/>
    <n v="12"/>
    <n v="4.1237113402061855E-2"/>
    <n v="5.514329896907217"/>
    <n v="133.7225"/>
    <n v="1604.67"/>
  </r>
  <r>
    <x v="116"/>
    <x v="4"/>
    <x v="1"/>
    <n v="2"/>
    <n v="6"/>
    <n v="2498"/>
    <n v="36"/>
    <n v="1.4411529223378704E-2"/>
    <n v="1.7545756605284228"/>
    <n v="121.74805555555557"/>
    <n v="4382.93"/>
  </r>
  <r>
    <x v="116"/>
    <x v="4"/>
    <x v="2"/>
    <n v="3"/>
    <n v="6"/>
    <n v="962"/>
    <n v="44"/>
    <n v="4.5738045738045741E-2"/>
    <n v="1.8838253638253639"/>
    <n v="41.187272727272727"/>
    <n v="1812.24"/>
  </r>
  <r>
    <x v="116"/>
    <x v="4"/>
    <x v="3"/>
    <n v="4"/>
    <n v="6"/>
    <n v="320"/>
    <n v="13"/>
    <n v="4.0625000000000001E-2"/>
    <n v="0.89324999999999988"/>
    <n v="21.987692307692306"/>
    <n v="285.83999999999997"/>
  </r>
  <r>
    <x v="117"/>
    <x v="5"/>
    <x v="0"/>
    <n v="1"/>
    <n v="7"/>
    <n v="493"/>
    <n v="22"/>
    <n v="4.4624746450304259E-2"/>
    <n v="4.5919675456389459"/>
    <n v="102.90181818181819"/>
    <n v="2263.84"/>
  </r>
  <r>
    <x v="117"/>
    <x v="5"/>
    <x v="1"/>
    <n v="2"/>
    <n v="7"/>
    <n v="1417"/>
    <n v="9"/>
    <n v="6.3514467184191958E-3"/>
    <n v="0.46263232180663372"/>
    <n v="72.838888888888889"/>
    <n v="655.55"/>
  </r>
  <r>
    <x v="117"/>
    <x v="5"/>
    <x v="2"/>
    <n v="3"/>
    <n v="7"/>
    <n v="120"/>
    <n v="6"/>
    <n v="0.05"/>
    <n v="2.8669166666666666"/>
    <n v="57.338333333333331"/>
    <n v="344.03"/>
  </r>
  <r>
    <x v="117"/>
    <x v="5"/>
    <x v="3"/>
    <n v="4"/>
    <n v="7"/>
    <n v="462"/>
    <n v="20"/>
    <n v="4.3290043290043288E-2"/>
    <n v="4.319285714285714"/>
    <n v="99.775499999999994"/>
    <n v="1995.51"/>
  </r>
  <r>
    <x v="118"/>
    <x v="6"/>
    <x v="0"/>
    <n v="1"/>
    <n v="1"/>
    <n v="955"/>
    <n v="48"/>
    <n v="5.0261780104712044E-2"/>
    <n v="5.3958429319371728"/>
    <n v="107.35479166666666"/>
    <n v="5153.03"/>
  </r>
  <r>
    <x v="118"/>
    <x v="6"/>
    <x v="1"/>
    <n v="2"/>
    <n v="1"/>
    <n v="1082"/>
    <n v="14"/>
    <n v="1.2939001848428836E-2"/>
    <n v="0.90472273567467654"/>
    <n v="69.922142857142859"/>
    <n v="978.91"/>
  </r>
  <r>
    <x v="118"/>
    <x v="6"/>
    <x v="2"/>
    <n v="3"/>
    <n v="1"/>
    <n v="416"/>
    <n v="20"/>
    <n v="4.807692307692308E-2"/>
    <n v="5.6199759615384615"/>
    <n v="116.8955"/>
    <n v="2337.91"/>
  </r>
  <r>
    <x v="118"/>
    <x v="6"/>
    <x v="3"/>
    <n v="4"/>
    <n v="1"/>
    <n v="670"/>
    <n v="32"/>
    <n v="4.7761194029850747E-2"/>
    <n v="5.3452985074626866"/>
    <n v="111.9171875"/>
    <n v="3581.35"/>
  </r>
  <r>
    <x v="119"/>
    <x v="0"/>
    <x v="0"/>
    <n v="1"/>
    <n v="2"/>
    <n v="327"/>
    <n v="10"/>
    <n v="3.0581039755351681E-2"/>
    <n v="2.6239143730886849"/>
    <n v="85.801999999999992"/>
    <n v="858.02"/>
  </r>
  <r>
    <x v="119"/>
    <x v="0"/>
    <x v="1"/>
    <n v="2"/>
    <n v="2"/>
    <n v="1180"/>
    <n v="16"/>
    <n v="1.3559322033898305E-2"/>
    <n v="1.0375508474576272"/>
    <n v="76.519374999999997"/>
    <n v="1224.31"/>
  </r>
  <r>
    <x v="119"/>
    <x v="0"/>
    <x v="2"/>
    <n v="3"/>
    <n v="2"/>
    <n v="293"/>
    <n v="15"/>
    <n v="5.1194539249146756E-2"/>
    <n v="4.0682935153583619"/>
    <n v="79.467333333333329"/>
    <n v="1192.01"/>
  </r>
  <r>
    <x v="119"/>
    <x v="0"/>
    <x v="3"/>
    <n v="4"/>
    <n v="2"/>
    <n v="857"/>
    <n v="34"/>
    <n v="3.9673278879813305E-2"/>
    <n v="4.699918319719953"/>
    <n v="118.46558823529412"/>
    <n v="4027.83"/>
  </r>
  <r>
    <x v="120"/>
    <x v="1"/>
    <x v="0"/>
    <n v="1"/>
    <n v="3"/>
    <n v="356"/>
    <n v="18"/>
    <n v="5.0561797752808987E-2"/>
    <n v="5.8967415730337072"/>
    <n v="116.62444444444444"/>
    <n v="2099.2399999999998"/>
  </r>
  <r>
    <x v="120"/>
    <x v="1"/>
    <x v="1"/>
    <n v="2"/>
    <n v="3"/>
    <n v="1744"/>
    <n v="12"/>
    <n v="6.8807339449541288E-3"/>
    <n v="0.81633600917431193"/>
    <n v="118.64083333333333"/>
    <n v="1423.69"/>
  </r>
  <r>
    <x v="120"/>
    <x v="1"/>
    <x v="2"/>
    <n v="3"/>
    <n v="3"/>
    <n v="911"/>
    <n v="31"/>
    <n v="3.4028540065861687E-2"/>
    <n v="0.9553347969264544"/>
    <n v="28.074516129032258"/>
    <n v="870.31"/>
  </r>
  <r>
    <x v="120"/>
    <x v="1"/>
    <x v="3"/>
    <n v="4"/>
    <n v="3"/>
    <n v="862"/>
    <n v="38"/>
    <n v="4.4083526682134569E-2"/>
    <n v="1.2562064965197215"/>
    <n v="28.496052631578944"/>
    <n v="1082.8499999999999"/>
  </r>
  <r>
    <x v="121"/>
    <x v="2"/>
    <x v="0"/>
    <n v="1"/>
    <n v="4"/>
    <n v="889"/>
    <n v="29"/>
    <n v="3.2620922384701913E-2"/>
    <n v="0.69349831271091111"/>
    <n v="21.259310344827586"/>
    <n v="616.52"/>
  </r>
  <r>
    <x v="121"/>
    <x v="2"/>
    <x v="1"/>
    <n v="2"/>
    <n v="4"/>
    <n v="1804"/>
    <n v="26"/>
    <n v="1.4412416851441241E-2"/>
    <n v="1.3657483370288248"/>
    <n v="94.761923076923068"/>
    <n v="2463.81"/>
  </r>
  <r>
    <x v="121"/>
    <x v="2"/>
    <x v="2"/>
    <n v="3"/>
    <n v="4"/>
    <n v="135"/>
    <n v="5"/>
    <n v="3.7037037037037035E-2"/>
    <n v="1.3822222222222222"/>
    <n v="37.32"/>
    <n v="186.6"/>
  </r>
  <r>
    <x v="121"/>
    <x v="2"/>
    <x v="3"/>
    <n v="4"/>
    <n v="4"/>
    <n v="673"/>
    <n v="35"/>
    <n v="5.2005943536404163E-2"/>
    <n v="1.66481426448737"/>
    <n v="32.012"/>
    <n v="1120.42"/>
  </r>
  <r>
    <x v="122"/>
    <x v="3"/>
    <x v="0"/>
    <n v="1"/>
    <n v="5"/>
    <n v="738"/>
    <n v="39"/>
    <n v="5.2845528455284556E-2"/>
    <n v="5.890569105691057"/>
    <n v="111.4676923076923"/>
    <n v="4347.24"/>
  </r>
  <r>
    <x v="122"/>
    <x v="3"/>
    <x v="1"/>
    <n v="2"/>
    <n v="5"/>
    <n v="2084"/>
    <n v="21"/>
    <n v="1.0076775431861805E-2"/>
    <n v="0.64105566218809984"/>
    <n v="63.617142857142859"/>
    <n v="1335.96"/>
  </r>
  <r>
    <x v="122"/>
    <x v="3"/>
    <x v="2"/>
    <n v="3"/>
    <n v="5"/>
    <n v="283"/>
    <n v="8"/>
    <n v="2.8268551236749116E-2"/>
    <n v="1.8340636042402825"/>
    <n v="64.88"/>
    <n v="519.04"/>
  </r>
  <r>
    <x v="122"/>
    <x v="3"/>
    <x v="3"/>
    <n v="4"/>
    <n v="5"/>
    <n v="376"/>
    <n v="19"/>
    <n v="5.0531914893617018E-2"/>
    <n v="7.5570478723404246"/>
    <n v="149.54999999999998"/>
    <n v="2841.45"/>
  </r>
  <r>
    <x v="123"/>
    <x v="4"/>
    <x v="0"/>
    <n v="1"/>
    <n v="6"/>
    <n v="882"/>
    <n v="51"/>
    <n v="5.7823129251700682E-2"/>
    <n v="4.9741723356009073"/>
    <n v="86.023921568627458"/>
    <n v="4387.22"/>
  </r>
  <r>
    <x v="123"/>
    <x v="4"/>
    <x v="1"/>
    <n v="2"/>
    <n v="6"/>
    <n v="1980"/>
    <n v="19"/>
    <n v="9.5959595959595953E-3"/>
    <n v="0.77542929292929286"/>
    <n v="80.807894736842101"/>
    <n v="1535.35"/>
  </r>
  <r>
    <x v="123"/>
    <x v="4"/>
    <x v="2"/>
    <n v="3"/>
    <n v="6"/>
    <n v="484"/>
    <n v="16"/>
    <n v="3.3057851239669422E-2"/>
    <n v="2.9367148760330575"/>
    <n v="88.835624999999993"/>
    <n v="1421.37"/>
  </r>
  <r>
    <x v="123"/>
    <x v="4"/>
    <x v="3"/>
    <n v="4"/>
    <n v="6"/>
    <n v="413"/>
    <n v="21"/>
    <n v="5.0847457627118647E-2"/>
    <n v="2.9521549636803872"/>
    <n v="58.059047619047618"/>
    <n v="1219.24"/>
  </r>
  <r>
    <x v="124"/>
    <x v="5"/>
    <x v="0"/>
    <n v="1"/>
    <n v="7"/>
    <n v="233"/>
    <n v="10"/>
    <n v="4.2918454935622317E-2"/>
    <n v="1.0343347639484979"/>
    <n v="24.1"/>
    <n v="241"/>
  </r>
  <r>
    <x v="124"/>
    <x v="5"/>
    <x v="1"/>
    <n v="2"/>
    <n v="7"/>
    <n v="1321"/>
    <n v="10"/>
    <n v="7.5700227100681302E-3"/>
    <n v="0.1837093111279334"/>
    <n v="24.268000000000001"/>
    <n v="242.68"/>
  </r>
  <r>
    <x v="124"/>
    <x v="5"/>
    <x v="2"/>
    <n v="3"/>
    <n v="7"/>
    <n v="943"/>
    <n v="49"/>
    <n v="5.1961823966065745E-2"/>
    <n v="3.7757582184517497"/>
    <n v="72.664081632653065"/>
    <n v="3560.54"/>
  </r>
  <r>
    <x v="124"/>
    <x v="5"/>
    <x v="3"/>
    <n v="4"/>
    <n v="7"/>
    <n v="479"/>
    <n v="20"/>
    <n v="4.1753653444676408E-2"/>
    <n v="2.0633820459290186"/>
    <n v="49.417999999999999"/>
    <n v="988.36"/>
  </r>
  <r>
    <x v="125"/>
    <x v="6"/>
    <x v="0"/>
    <n v="1"/>
    <n v="1"/>
    <n v="843"/>
    <n v="30"/>
    <n v="3.5587188612099648E-2"/>
    <n v="5.0132265717674969"/>
    <n v="140.87166666666664"/>
    <n v="4226.1499999999996"/>
  </r>
  <r>
    <x v="125"/>
    <x v="6"/>
    <x v="1"/>
    <n v="2"/>
    <n v="1"/>
    <n v="1854"/>
    <n v="14"/>
    <n v="7.551240560949299E-3"/>
    <n v="0.41610032362459548"/>
    <n v="55.103571428571435"/>
    <n v="771.45"/>
  </r>
  <r>
    <x v="125"/>
    <x v="6"/>
    <x v="2"/>
    <n v="3"/>
    <n v="1"/>
    <n v="565"/>
    <n v="28"/>
    <n v="4.9557522123893805E-2"/>
    <n v="1.2036637168141593"/>
    <n v="24.288214285714286"/>
    <n v="680.07"/>
  </r>
  <r>
    <x v="125"/>
    <x v="6"/>
    <x v="3"/>
    <n v="4"/>
    <n v="1"/>
    <n v="634"/>
    <n v="28"/>
    <n v="4.4164037854889593E-2"/>
    <n v="3.1641640378548894"/>
    <n v="71.645714285714277"/>
    <n v="2006.08"/>
  </r>
  <r>
    <x v="126"/>
    <x v="0"/>
    <x v="0"/>
    <n v="1"/>
    <n v="2"/>
    <n v="466"/>
    <n v="24"/>
    <n v="5.1502145922746781E-2"/>
    <n v="5.9928111587982835"/>
    <n v="116.36041666666667"/>
    <n v="2792.65"/>
  </r>
  <r>
    <x v="126"/>
    <x v="0"/>
    <x v="1"/>
    <n v="2"/>
    <n v="2"/>
    <n v="1520"/>
    <n v="19"/>
    <n v="1.2500000000000001E-2"/>
    <n v="1.5075855263157896"/>
    <n v="120.60684210526317"/>
    <n v="2291.5300000000002"/>
  </r>
  <r>
    <x v="126"/>
    <x v="0"/>
    <x v="2"/>
    <n v="3"/>
    <n v="2"/>
    <n v="720"/>
    <n v="29"/>
    <n v="4.027777777777778E-2"/>
    <n v="4.6753333333333327"/>
    <n v="116.07724137931034"/>
    <n v="3366.24"/>
  </r>
  <r>
    <x v="126"/>
    <x v="0"/>
    <x v="3"/>
    <n v="4"/>
    <n v="2"/>
    <n v="440"/>
    <n v="22"/>
    <n v="0.05"/>
    <n v="1.3497045454545455"/>
    <n v="26.994090909090911"/>
    <n v="593.87"/>
  </r>
  <r>
    <x v="127"/>
    <x v="1"/>
    <x v="0"/>
    <n v="1"/>
    <n v="3"/>
    <n v="567"/>
    <n v="29"/>
    <n v="5.114638447971781E-2"/>
    <n v="2.9761904761904763"/>
    <n v="58.189655172413794"/>
    <n v="1687.5"/>
  </r>
  <r>
    <x v="127"/>
    <x v="1"/>
    <x v="1"/>
    <n v="2"/>
    <n v="3"/>
    <n v="1710"/>
    <n v="14"/>
    <n v="8.1871345029239772E-3"/>
    <n v="0.57546783625730991"/>
    <n v="70.289285714285711"/>
    <n v="984.05"/>
  </r>
  <r>
    <x v="127"/>
    <x v="1"/>
    <x v="2"/>
    <n v="3"/>
    <n v="3"/>
    <n v="904"/>
    <n v="45"/>
    <n v="4.9778761061946904E-2"/>
    <n v="6.6213163716814156"/>
    <n v="133.01488888888889"/>
    <n v="5985.67"/>
  </r>
  <r>
    <x v="127"/>
    <x v="1"/>
    <x v="3"/>
    <n v="4"/>
    <n v="3"/>
    <n v="700"/>
    <n v="36"/>
    <n v="5.1428571428571428E-2"/>
    <n v="3.9551142857142856"/>
    <n v="76.905000000000001"/>
    <n v="2768.58"/>
  </r>
  <r>
    <x v="128"/>
    <x v="2"/>
    <x v="0"/>
    <n v="1"/>
    <n v="4"/>
    <n v="148"/>
    <n v="6"/>
    <n v="4.0540540540540543E-2"/>
    <n v="5.3663513513513514"/>
    <n v="132.37"/>
    <n v="794.22"/>
  </r>
  <r>
    <x v="128"/>
    <x v="2"/>
    <x v="1"/>
    <n v="2"/>
    <n v="4"/>
    <n v="1494"/>
    <n v="15"/>
    <n v="1.0040160642570281E-2"/>
    <n v="1.1150267737617134"/>
    <n v="111.05666666666666"/>
    <n v="1665.85"/>
  </r>
  <r>
    <x v="128"/>
    <x v="2"/>
    <x v="2"/>
    <n v="3"/>
    <n v="4"/>
    <n v="795"/>
    <n v="45"/>
    <n v="5.6603773584905662E-2"/>
    <n v="6.2873333333333337"/>
    <n v="111.07622222222223"/>
    <n v="4998.43"/>
  </r>
  <r>
    <x v="128"/>
    <x v="2"/>
    <x v="3"/>
    <n v="4"/>
    <n v="4"/>
    <n v="734"/>
    <n v="29"/>
    <n v="3.9509536784741145E-2"/>
    <n v="1.3519754768392371"/>
    <n v="34.218965517241379"/>
    <n v="992.35"/>
  </r>
  <r>
    <x v="129"/>
    <x v="3"/>
    <x v="0"/>
    <n v="1"/>
    <n v="5"/>
    <n v="989"/>
    <n v="55"/>
    <n v="5.5611729019211326E-2"/>
    <n v="6.584590495449949"/>
    <n v="118.40290909090909"/>
    <n v="6512.16"/>
  </r>
  <r>
    <x v="129"/>
    <x v="3"/>
    <x v="1"/>
    <n v="2"/>
    <n v="5"/>
    <n v="1505"/>
    <n v="19"/>
    <n v="1.2624584717607974E-2"/>
    <n v="0.27798006644518275"/>
    <n v="22.018947368421053"/>
    <n v="418.36"/>
  </r>
  <r>
    <x v="129"/>
    <x v="3"/>
    <x v="2"/>
    <n v="3"/>
    <n v="5"/>
    <n v="350"/>
    <n v="16"/>
    <n v="4.5714285714285714E-2"/>
    <n v="4.2598285714285717"/>
    <n v="93.183750000000003"/>
    <n v="1490.94"/>
  </r>
  <r>
    <x v="129"/>
    <x v="3"/>
    <x v="3"/>
    <n v="4"/>
    <n v="5"/>
    <n v="450"/>
    <n v="22"/>
    <n v="4.8888888888888891E-2"/>
    <n v="2.866311111111111"/>
    <n v="58.629090909090905"/>
    <n v="1289.8399999999999"/>
  </r>
  <r>
    <x v="130"/>
    <x v="4"/>
    <x v="0"/>
    <n v="1"/>
    <n v="6"/>
    <n v="404"/>
    <n v="21"/>
    <n v="5.1980198019801978E-2"/>
    <n v="4.9811881188118816"/>
    <n v="95.828571428571436"/>
    <n v="2012.4"/>
  </r>
  <r>
    <x v="130"/>
    <x v="4"/>
    <x v="1"/>
    <n v="2"/>
    <n v="6"/>
    <n v="1217"/>
    <n v="15"/>
    <n v="1.2325390304026294E-2"/>
    <n v="1.4354806902218571"/>
    <n v="116.46533333333333"/>
    <n v="1746.98"/>
  </r>
  <r>
    <x v="130"/>
    <x v="4"/>
    <x v="2"/>
    <n v="3"/>
    <n v="6"/>
    <n v="473"/>
    <n v="28"/>
    <n v="5.9196617336152217E-2"/>
    <n v="1.976723044397463"/>
    <n v="33.392499999999998"/>
    <n v="934.99"/>
  </r>
  <r>
    <x v="130"/>
    <x v="4"/>
    <x v="3"/>
    <n v="4"/>
    <n v="6"/>
    <n v="717"/>
    <n v="33"/>
    <n v="4.6025104602510462E-2"/>
    <n v="1.2916875871687588"/>
    <n v="28.064848484848483"/>
    <n v="926.14"/>
  </r>
  <r>
    <x v="131"/>
    <x v="5"/>
    <x v="0"/>
    <n v="1"/>
    <n v="7"/>
    <n v="972"/>
    <n v="39"/>
    <n v="4.0123456790123455E-2"/>
    <n v="5.9567181069958854"/>
    <n v="148.4597435897436"/>
    <n v="5789.93"/>
  </r>
  <r>
    <x v="131"/>
    <x v="5"/>
    <x v="1"/>
    <n v="2"/>
    <n v="7"/>
    <n v="1592"/>
    <n v="20"/>
    <n v="1.2562814070351759E-2"/>
    <n v="1.7039321608040201"/>
    <n v="135.63299999999998"/>
    <n v="2712.66"/>
  </r>
  <r>
    <x v="131"/>
    <x v="5"/>
    <x v="2"/>
    <n v="3"/>
    <n v="7"/>
    <n v="365"/>
    <n v="16"/>
    <n v="4.3835616438356165E-2"/>
    <n v="5.5552876712328771"/>
    <n v="126.73"/>
    <n v="2027.68"/>
  </r>
  <r>
    <x v="131"/>
    <x v="5"/>
    <x v="3"/>
    <n v="4"/>
    <n v="7"/>
    <n v="987"/>
    <n v="51"/>
    <n v="5.1671732522796353E-2"/>
    <n v="3.4468996960486322"/>
    <n v="66.707647058823525"/>
    <n v="3402.09"/>
  </r>
  <r>
    <x v="132"/>
    <x v="6"/>
    <x v="0"/>
    <n v="1"/>
    <n v="1"/>
    <n v="151"/>
    <n v="5"/>
    <n v="3.3112582781456956E-2"/>
    <n v="4.0625827814569542"/>
    <n v="122.69000000000001"/>
    <n v="613.45000000000005"/>
  </r>
  <r>
    <x v="132"/>
    <x v="6"/>
    <x v="1"/>
    <n v="2"/>
    <n v="1"/>
    <n v="2493"/>
    <n v="36"/>
    <n v="1.444043321299639E-2"/>
    <n v="1.8887525070196549"/>
    <n v="130.79611111111112"/>
    <n v="4708.66"/>
  </r>
  <r>
    <x v="132"/>
    <x v="6"/>
    <x v="2"/>
    <n v="3"/>
    <n v="1"/>
    <n v="255"/>
    <n v="12"/>
    <n v="4.7058823529411764E-2"/>
    <n v="3.1225098039215688"/>
    <n v="66.353333333333339"/>
    <n v="796.24"/>
  </r>
  <r>
    <x v="132"/>
    <x v="6"/>
    <x v="3"/>
    <n v="4"/>
    <n v="1"/>
    <n v="536"/>
    <n v="20"/>
    <n v="3.7313432835820892E-2"/>
    <n v="3.6601492537313431"/>
    <n v="98.091999999999999"/>
    <n v="1961.84"/>
  </r>
  <r>
    <x v="133"/>
    <x v="0"/>
    <x v="0"/>
    <n v="1"/>
    <n v="2"/>
    <n v="528"/>
    <n v="29"/>
    <n v="5.4924242424242424E-2"/>
    <n v="2.6110984848484851"/>
    <n v="47.540000000000006"/>
    <n v="1378.66"/>
  </r>
  <r>
    <x v="133"/>
    <x v="0"/>
    <x v="1"/>
    <n v="2"/>
    <n v="2"/>
    <n v="1623"/>
    <n v="17"/>
    <n v="1.0474430067775724E-2"/>
    <n v="1.0674799753542821"/>
    <n v="101.91294117647058"/>
    <n v="1732.52"/>
  </r>
  <r>
    <x v="133"/>
    <x v="0"/>
    <x v="2"/>
    <n v="3"/>
    <n v="2"/>
    <n v="246"/>
    <n v="13"/>
    <n v="5.2845528455284556E-2"/>
    <n v="7.7926829268292686"/>
    <n v="147.46153846153845"/>
    <n v="1917"/>
  </r>
  <r>
    <x v="133"/>
    <x v="0"/>
    <x v="3"/>
    <n v="4"/>
    <n v="2"/>
    <n v="381"/>
    <n v="20"/>
    <n v="5.2493438320209973E-2"/>
    <n v="5.0016535433070866"/>
    <n v="95.281500000000008"/>
    <n v="1905.63"/>
  </r>
  <r>
    <x v="134"/>
    <x v="1"/>
    <x v="0"/>
    <n v="1"/>
    <n v="3"/>
    <n v="620"/>
    <n v="27"/>
    <n v="4.3548387096774194E-2"/>
    <n v="2.6415967741935482"/>
    <n v="60.658888888888889"/>
    <n v="1637.79"/>
  </r>
  <r>
    <x v="134"/>
    <x v="1"/>
    <x v="1"/>
    <n v="2"/>
    <n v="3"/>
    <n v="1602"/>
    <n v="21"/>
    <n v="1.3108614232209739E-2"/>
    <n v="0.44604868913857681"/>
    <n v="34.027142857142863"/>
    <n v="714.57"/>
  </r>
  <r>
    <x v="134"/>
    <x v="1"/>
    <x v="2"/>
    <n v="3"/>
    <n v="3"/>
    <n v="234"/>
    <n v="10"/>
    <n v="4.2735042735042736E-2"/>
    <n v="3.470213675213675"/>
    <n v="81.203000000000003"/>
    <n v="812.03"/>
  </r>
  <r>
    <x v="134"/>
    <x v="1"/>
    <x v="3"/>
    <n v="4"/>
    <n v="3"/>
    <n v="619"/>
    <n v="32"/>
    <n v="5.1696284329563816E-2"/>
    <n v="7.7122455573505659"/>
    <n v="149.18375"/>
    <n v="4773.88"/>
  </r>
  <r>
    <x v="135"/>
    <x v="2"/>
    <x v="0"/>
    <n v="1"/>
    <n v="4"/>
    <n v="900"/>
    <n v="46"/>
    <n v="5.1111111111111114E-2"/>
    <n v="3.5794888888888887"/>
    <n v="70.033478260869558"/>
    <n v="3221.54"/>
  </r>
  <r>
    <x v="135"/>
    <x v="2"/>
    <x v="1"/>
    <n v="2"/>
    <n v="4"/>
    <n v="896"/>
    <n v="12"/>
    <n v="1.3392857142857142E-2"/>
    <n v="0.33945312499999997"/>
    <n v="25.345833333333331"/>
    <n v="304.14999999999998"/>
  </r>
  <r>
    <x v="135"/>
    <x v="2"/>
    <x v="2"/>
    <n v="3"/>
    <n v="4"/>
    <n v="350"/>
    <n v="11"/>
    <n v="3.1428571428571431E-2"/>
    <n v="1.9398285714285717"/>
    <n v="61.721818181818186"/>
    <n v="678.94"/>
  </r>
  <r>
    <x v="135"/>
    <x v="2"/>
    <x v="3"/>
    <n v="4"/>
    <n v="4"/>
    <n v="984"/>
    <n v="52"/>
    <n v="5.2845528455284556E-2"/>
    <n v="2.0082215447154472"/>
    <n v="38.001730769230768"/>
    <n v="1976.09"/>
  </r>
  <r>
    <x v="136"/>
    <x v="3"/>
    <x v="0"/>
    <n v="1"/>
    <n v="5"/>
    <n v="101"/>
    <n v="4"/>
    <n v="3.9603960396039604E-2"/>
    <n v="3.3735643564356437"/>
    <n v="85.182500000000005"/>
    <n v="340.73"/>
  </r>
  <r>
    <x v="136"/>
    <x v="3"/>
    <x v="1"/>
    <n v="2"/>
    <n v="5"/>
    <n v="1335"/>
    <n v="12"/>
    <n v="8.988764044943821E-3"/>
    <n v="0.38581273408239697"/>
    <n v="42.92166666666666"/>
    <n v="515.05999999999995"/>
  </r>
  <r>
    <x v="136"/>
    <x v="3"/>
    <x v="2"/>
    <n v="3"/>
    <n v="5"/>
    <n v="493"/>
    <n v="16"/>
    <n v="3.2454361054766734E-2"/>
    <n v="3.0154563894523325"/>
    <n v="92.913749999999993"/>
    <n v="1486.62"/>
  </r>
  <r>
    <x v="136"/>
    <x v="3"/>
    <x v="3"/>
    <n v="4"/>
    <n v="5"/>
    <n v="828"/>
    <n v="34"/>
    <n v="4.1062801932367152E-2"/>
    <n v="1.3033816425120774"/>
    <n v="31.741176470588236"/>
    <n v="1079.2"/>
  </r>
  <r>
    <x v="137"/>
    <x v="4"/>
    <x v="0"/>
    <n v="1"/>
    <n v="6"/>
    <n v="723"/>
    <n v="32"/>
    <n v="4.4260027662517291E-2"/>
    <n v="3.0025864453665281"/>
    <n v="67.839687499999997"/>
    <n v="2170.87"/>
  </r>
  <r>
    <x v="137"/>
    <x v="4"/>
    <x v="1"/>
    <n v="2"/>
    <n v="6"/>
    <n v="2070"/>
    <n v="10"/>
    <n v="4.830917874396135E-3"/>
    <n v="0.1383574879227053"/>
    <n v="28.639999999999997"/>
    <n v="286.39999999999998"/>
  </r>
  <r>
    <x v="137"/>
    <x v="4"/>
    <x v="2"/>
    <n v="3"/>
    <n v="6"/>
    <n v="542"/>
    <n v="17"/>
    <n v="3.136531365313653E-2"/>
    <n v="2.2487084870848708"/>
    <n v="71.694117647058818"/>
    <n v="1218.8"/>
  </r>
  <r>
    <x v="137"/>
    <x v="4"/>
    <x v="3"/>
    <n v="4"/>
    <n v="6"/>
    <n v="855"/>
    <n v="39"/>
    <n v="4.5614035087719301E-2"/>
    <n v="4.0792748538011701"/>
    <n v="89.430256410256419"/>
    <n v="3487.78"/>
  </r>
  <r>
    <x v="138"/>
    <x v="5"/>
    <x v="0"/>
    <n v="1"/>
    <n v="7"/>
    <n v="223"/>
    <n v="7"/>
    <n v="3.1390134529147982E-2"/>
    <n v="4.2436322869955161"/>
    <n v="135.19"/>
    <n v="946.33"/>
  </r>
  <r>
    <x v="138"/>
    <x v="5"/>
    <x v="1"/>
    <n v="2"/>
    <n v="7"/>
    <n v="943"/>
    <n v="10"/>
    <n v="1.0604453870625663E-2"/>
    <n v="1.2040615058324498"/>
    <n v="113.54300000000001"/>
    <n v="1135.43"/>
  </r>
  <r>
    <x v="138"/>
    <x v="5"/>
    <x v="2"/>
    <n v="3"/>
    <n v="7"/>
    <n v="768"/>
    <n v="34"/>
    <n v="4.4270833333333336E-2"/>
    <n v="0.95391927083333339"/>
    <n v="21.54735294117647"/>
    <n v="732.61"/>
  </r>
  <r>
    <x v="138"/>
    <x v="5"/>
    <x v="3"/>
    <n v="4"/>
    <n v="7"/>
    <n v="996"/>
    <n v="55"/>
    <n v="5.5220883534136546E-2"/>
    <n v="7.3392971887550198"/>
    <n v="132.90799999999999"/>
    <n v="7309.94"/>
  </r>
  <r>
    <x v="139"/>
    <x v="6"/>
    <x v="0"/>
    <n v="1"/>
    <n v="1"/>
    <n v="660"/>
    <n v="23"/>
    <n v="3.4848484848484851E-2"/>
    <n v="4.7790454545454546"/>
    <n v="137.13782608695652"/>
    <n v="3154.17"/>
  </r>
  <r>
    <x v="139"/>
    <x v="6"/>
    <x v="1"/>
    <n v="2"/>
    <n v="1"/>
    <n v="870"/>
    <n v="5"/>
    <n v="5.7471264367816091E-3"/>
    <n v="0.32259770114942532"/>
    <n v="56.132000000000005"/>
    <n v="280.66000000000003"/>
  </r>
  <r>
    <x v="139"/>
    <x v="6"/>
    <x v="2"/>
    <n v="3"/>
    <n v="1"/>
    <n v="391"/>
    <n v="15"/>
    <n v="3.8363171355498722E-2"/>
    <n v="5.7160358056265981"/>
    <n v="148.99799999999999"/>
    <n v="2234.9699999999998"/>
  </r>
  <r>
    <x v="139"/>
    <x v="6"/>
    <x v="3"/>
    <n v="4"/>
    <n v="1"/>
    <n v="290"/>
    <n v="11"/>
    <n v="3.793103448275862E-2"/>
    <n v="1.3575172413793104"/>
    <n v="35.789090909090909"/>
    <n v="393.68"/>
  </r>
  <r>
    <x v="140"/>
    <x v="0"/>
    <x v="0"/>
    <n v="1"/>
    <n v="2"/>
    <n v="649"/>
    <n v="20"/>
    <n v="3.0816640986132512E-2"/>
    <n v="2.947426810477658"/>
    <n v="95.644000000000005"/>
    <n v="1912.88"/>
  </r>
  <r>
    <x v="140"/>
    <x v="0"/>
    <x v="1"/>
    <n v="2"/>
    <n v="2"/>
    <n v="806"/>
    <n v="6"/>
    <n v="7.4441687344913151E-3"/>
    <n v="1.0640694789081886"/>
    <n v="142.94"/>
    <n v="857.64"/>
  </r>
  <r>
    <x v="140"/>
    <x v="0"/>
    <x v="2"/>
    <n v="3"/>
    <n v="2"/>
    <n v="444"/>
    <n v="13"/>
    <n v="2.9279279279279279E-2"/>
    <n v="1.8188063063063062"/>
    <n v="62.119230769230768"/>
    <n v="807.55"/>
  </r>
  <r>
    <x v="140"/>
    <x v="0"/>
    <x v="3"/>
    <n v="4"/>
    <n v="2"/>
    <n v="670"/>
    <n v="38"/>
    <n v="5.6716417910447764E-2"/>
    <n v="3.6657611940298507"/>
    <n v="64.63315789473684"/>
    <n v="2456.06"/>
  </r>
  <r>
    <x v="141"/>
    <x v="1"/>
    <x v="0"/>
    <n v="1"/>
    <n v="3"/>
    <n v="107"/>
    <n v="5"/>
    <n v="4.6728971962616821E-2"/>
    <n v="6.5803738317757015"/>
    <n v="140.82"/>
    <n v="704.1"/>
  </r>
  <r>
    <x v="141"/>
    <x v="1"/>
    <x v="1"/>
    <n v="2"/>
    <n v="3"/>
    <n v="2274"/>
    <n v="31"/>
    <n v="1.3632365875109938E-2"/>
    <n v="1.2390721196130168"/>
    <n v="90.891935483870967"/>
    <n v="2817.65"/>
  </r>
  <r>
    <x v="141"/>
    <x v="1"/>
    <x v="2"/>
    <n v="3"/>
    <n v="3"/>
    <n v="166"/>
    <n v="7"/>
    <n v="4.2168674698795178E-2"/>
    <n v="4.9716265060240961"/>
    <n v="117.89857142857143"/>
    <n v="825.29"/>
  </r>
  <r>
    <x v="141"/>
    <x v="1"/>
    <x v="3"/>
    <n v="4"/>
    <n v="3"/>
    <n v="107"/>
    <n v="5"/>
    <n v="4.6728971962616821E-2"/>
    <n v="3.1690654205607474"/>
    <n v="67.817999999999998"/>
    <n v="339.09"/>
  </r>
  <r>
    <x v="142"/>
    <x v="2"/>
    <x v="0"/>
    <n v="1"/>
    <n v="4"/>
    <n v="301"/>
    <n v="13"/>
    <n v="4.3189368770764118E-2"/>
    <n v="2.8702325581395352"/>
    <n v="66.456923076923076"/>
    <n v="863.94"/>
  </r>
  <r>
    <x v="142"/>
    <x v="2"/>
    <x v="1"/>
    <n v="2"/>
    <n v="4"/>
    <n v="2269"/>
    <n v="17"/>
    <n v="7.4922873512560601E-3"/>
    <n v="0.56579991185544287"/>
    <n v="75.517647058823528"/>
    <n v="1283.8"/>
  </r>
  <r>
    <x v="142"/>
    <x v="2"/>
    <x v="2"/>
    <n v="3"/>
    <n v="4"/>
    <n v="150"/>
    <n v="4"/>
    <n v="2.6666666666666668E-2"/>
    <n v="1.1795333333333333"/>
    <n v="44.232500000000002"/>
    <n v="176.93"/>
  </r>
  <r>
    <x v="142"/>
    <x v="2"/>
    <x v="3"/>
    <n v="4"/>
    <n v="4"/>
    <n v="782"/>
    <n v="40"/>
    <n v="5.1150895140664961E-2"/>
    <n v="1.4351790281329924"/>
    <n v="28.057749999999999"/>
    <n v="1122.31"/>
  </r>
  <r>
    <x v="143"/>
    <x v="3"/>
    <x v="0"/>
    <n v="1"/>
    <n v="5"/>
    <n v="778"/>
    <n v="30"/>
    <n v="3.8560411311053984E-2"/>
    <n v="4.7078920308483285"/>
    <n v="122.09133333333332"/>
    <n v="3662.74"/>
  </r>
  <r>
    <x v="143"/>
    <x v="3"/>
    <x v="1"/>
    <n v="2"/>
    <n v="5"/>
    <n v="1263"/>
    <n v="14"/>
    <n v="1.1084718923198733E-2"/>
    <n v="1.0310847189231986"/>
    <n v="93.018571428571434"/>
    <n v="1302.26"/>
  </r>
  <r>
    <x v="143"/>
    <x v="3"/>
    <x v="2"/>
    <n v="3"/>
    <n v="5"/>
    <n v="840"/>
    <n v="34"/>
    <n v="4.0476190476190478E-2"/>
    <n v="0.96072619047619046"/>
    <n v="23.735588235294117"/>
    <n v="807.01"/>
  </r>
  <r>
    <x v="143"/>
    <x v="3"/>
    <x v="3"/>
    <n v="4"/>
    <n v="5"/>
    <n v="425"/>
    <n v="13"/>
    <n v="3.0588235294117649E-2"/>
    <n v="3.4617647058823531"/>
    <n v="113.17307692307692"/>
    <n v="1471.25"/>
  </r>
  <r>
    <x v="144"/>
    <x v="4"/>
    <x v="0"/>
    <n v="1"/>
    <n v="6"/>
    <n v="824"/>
    <n v="30"/>
    <n v="3.640776699029126E-2"/>
    <n v="4.7337014563106798"/>
    <n v="130.01900000000001"/>
    <n v="3900.57"/>
  </r>
  <r>
    <x v="144"/>
    <x v="4"/>
    <x v="1"/>
    <n v="2"/>
    <n v="6"/>
    <n v="2098"/>
    <n v="27"/>
    <n v="1.2869399428026692E-2"/>
    <n v="0.62860343183984746"/>
    <n v="48.844814814814811"/>
    <n v="1318.81"/>
  </r>
  <r>
    <x v="144"/>
    <x v="4"/>
    <x v="2"/>
    <n v="3"/>
    <n v="6"/>
    <n v="577"/>
    <n v="31"/>
    <n v="5.3726169844020795E-2"/>
    <n v="5.7293240901213176"/>
    <n v="106.63935483870968"/>
    <n v="3305.82"/>
  </r>
  <r>
    <x v="144"/>
    <x v="4"/>
    <x v="3"/>
    <n v="4"/>
    <n v="6"/>
    <n v="388"/>
    <n v="20"/>
    <n v="5.1546391752577317E-2"/>
    <n v="5.301159793814433"/>
    <n v="102.8425"/>
    <n v="2056.85"/>
  </r>
  <r>
    <x v="145"/>
    <x v="5"/>
    <x v="0"/>
    <n v="1"/>
    <n v="7"/>
    <n v="364"/>
    <n v="21"/>
    <n v="5.7692307692307696E-2"/>
    <n v="7.4942582417582413"/>
    <n v="129.90047619047618"/>
    <n v="2727.91"/>
  </r>
  <r>
    <x v="145"/>
    <x v="5"/>
    <x v="1"/>
    <n v="2"/>
    <n v="7"/>
    <n v="1397"/>
    <n v="16"/>
    <n v="1.1453113815318539E-2"/>
    <n v="1.171581961345741"/>
    <n v="102.29375"/>
    <n v="1636.7"/>
  </r>
  <r>
    <x v="145"/>
    <x v="5"/>
    <x v="2"/>
    <n v="3"/>
    <n v="7"/>
    <n v="532"/>
    <n v="25"/>
    <n v="4.6992481203007516E-2"/>
    <n v="1.7857894736842104"/>
    <n v="38.001599999999996"/>
    <n v="950.04"/>
  </r>
  <r>
    <x v="145"/>
    <x v="5"/>
    <x v="3"/>
    <n v="4"/>
    <n v="7"/>
    <n v="825"/>
    <n v="35"/>
    <n v="4.2424242424242427E-2"/>
    <n v="2.9964484848484849"/>
    <n v="70.630571428571429"/>
    <n v="2472.0700000000002"/>
  </r>
  <r>
    <x v="146"/>
    <x v="6"/>
    <x v="0"/>
    <n v="1"/>
    <n v="1"/>
    <n v="896"/>
    <n v="49"/>
    <n v="5.46875E-2"/>
    <n v="5.3977343749999998"/>
    <n v="98.701428571428565"/>
    <n v="4836.37"/>
  </r>
  <r>
    <x v="146"/>
    <x v="6"/>
    <x v="1"/>
    <n v="2"/>
    <n v="1"/>
    <n v="2252"/>
    <n v="28"/>
    <n v="1.2433392539964476E-2"/>
    <n v="0.78199378330373004"/>
    <n v="62.894642857142856"/>
    <n v="1761.05"/>
  </r>
  <r>
    <x v="146"/>
    <x v="6"/>
    <x v="2"/>
    <n v="3"/>
    <n v="1"/>
    <n v="736"/>
    <n v="32"/>
    <n v="4.3478260869565216E-2"/>
    <n v="1.4510733695652174"/>
    <n v="33.3746875"/>
    <n v="1067.99"/>
  </r>
  <r>
    <x v="146"/>
    <x v="6"/>
    <x v="3"/>
    <n v="4"/>
    <n v="1"/>
    <n v="299"/>
    <n v="15"/>
    <n v="5.016722408026756E-2"/>
    <n v="1.6065551839464884"/>
    <n v="32.024000000000001"/>
    <n v="480.36"/>
  </r>
  <r>
    <x v="147"/>
    <x v="0"/>
    <x v="0"/>
    <n v="1"/>
    <n v="2"/>
    <n v="238"/>
    <n v="10"/>
    <n v="4.2016806722689079E-2"/>
    <n v="1.8585714285714285"/>
    <n v="44.233999999999995"/>
    <n v="442.34"/>
  </r>
  <r>
    <x v="147"/>
    <x v="0"/>
    <x v="1"/>
    <n v="2"/>
    <n v="2"/>
    <n v="1166"/>
    <n v="15"/>
    <n v="1.2864493996569469E-2"/>
    <n v="1.5136277873070327"/>
    <n v="117.65933333333334"/>
    <n v="1764.89"/>
  </r>
  <r>
    <x v="147"/>
    <x v="0"/>
    <x v="2"/>
    <n v="3"/>
    <n v="2"/>
    <n v="252"/>
    <n v="13"/>
    <n v="5.1587301587301584E-2"/>
    <n v="2.2351587301587301"/>
    <n v="43.32769230769231"/>
    <n v="563.26"/>
  </r>
  <r>
    <x v="147"/>
    <x v="0"/>
    <x v="3"/>
    <n v="4"/>
    <n v="2"/>
    <n v="775"/>
    <n v="31"/>
    <n v="0.04"/>
    <n v="5.0272774193548386"/>
    <n v="125.68193548387096"/>
    <n v="3896.14"/>
  </r>
  <r>
    <x v="148"/>
    <x v="1"/>
    <x v="0"/>
    <n v="1"/>
    <n v="3"/>
    <n v="659"/>
    <n v="38"/>
    <n v="5.7663125948406675E-2"/>
    <n v="2.880455235204856"/>
    <n v="49.95315789473684"/>
    <n v="1898.22"/>
  </r>
  <r>
    <x v="148"/>
    <x v="1"/>
    <x v="1"/>
    <n v="2"/>
    <n v="3"/>
    <n v="2346"/>
    <n v="20"/>
    <n v="8.5251491901108273E-3"/>
    <n v="0.33647485080988915"/>
    <n v="39.468499999999999"/>
    <n v="789.37"/>
  </r>
  <r>
    <x v="148"/>
    <x v="1"/>
    <x v="2"/>
    <n v="3"/>
    <n v="3"/>
    <n v="227"/>
    <n v="13"/>
    <n v="5.7268722466960353E-2"/>
    <n v="1.3262114537444933"/>
    <n v="23.157692307692308"/>
    <n v="301.05"/>
  </r>
  <r>
    <x v="148"/>
    <x v="1"/>
    <x v="3"/>
    <n v="4"/>
    <n v="3"/>
    <n v="431"/>
    <n v="13"/>
    <n v="3.0162412993039442E-2"/>
    <n v="3.5192111368909513"/>
    <n v="116.67538461538462"/>
    <n v="1516.78"/>
  </r>
  <r>
    <x v="149"/>
    <x v="2"/>
    <x v="0"/>
    <n v="1"/>
    <n v="4"/>
    <n v="546"/>
    <n v="19"/>
    <n v="3.47985347985348E-2"/>
    <n v="4.6578571428571429"/>
    <n v="133.85210526315791"/>
    <n v="2543.19"/>
  </r>
  <r>
    <x v="149"/>
    <x v="2"/>
    <x v="1"/>
    <n v="2"/>
    <n v="4"/>
    <n v="1466"/>
    <n v="20"/>
    <n v="1.3642564802182811E-2"/>
    <n v="0.84579126875852662"/>
    <n v="61.996500000000005"/>
    <n v="1239.93"/>
  </r>
  <r>
    <x v="149"/>
    <x v="2"/>
    <x v="2"/>
    <n v="3"/>
    <n v="4"/>
    <n v="130"/>
    <n v="6"/>
    <n v="4.6153846153846156E-2"/>
    <n v="3.1976153846153847"/>
    <n v="69.281666666666666"/>
    <n v="415.69"/>
  </r>
  <r>
    <x v="149"/>
    <x v="2"/>
    <x v="3"/>
    <n v="4"/>
    <n v="4"/>
    <n v="694"/>
    <n v="39"/>
    <n v="5.6195965417867436E-2"/>
    <n v="7.2702305475504323"/>
    <n v="129.37282051282051"/>
    <n v="5045.54"/>
  </r>
  <r>
    <x v="150"/>
    <x v="3"/>
    <x v="0"/>
    <n v="1"/>
    <n v="5"/>
    <n v="536"/>
    <n v="19"/>
    <n v="3.5447761194029849E-2"/>
    <n v="2.310373134328358"/>
    <n v="65.176842105263148"/>
    <n v="1238.3599999999999"/>
  </r>
  <r>
    <x v="150"/>
    <x v="3"/>
    <x v="1"/>
    <n v="2"/>
    <n v="5"/>
    <n v="1089"/>
    <n v="16"/>
    <n v="1.4692378328741965E-2"/>
    <n v="1.0426629935720846"/>
    <n v="70.966250000000002"/>
    <n v="1135.46"/>
  </r>
  <r>
    <x v="150"/>
    <x v="3"/>
    <x v="2"/>
    <n v="3"/>
    <n v="5"/>
    <n v="638"/>
    <n v="35"/>
    <n v="5.4858934169278999E-2"/>
    <n v="3.3741222570532918"/>
    <n v="61.505428571428574"/>
    <n v="2152.69"/>
  </r>
  <r>
    <x v="150"/>
    <x v="3"/>
    <x v="3"/>
    <n v="4"/>
    <n v="5"/>
    <n v="346"/>
    <n v="13"/>
    <n v="3.7572254335260118E-2"/>
    <n v="4.7347687861271677"/>
    <n v="126.01769230769231"/>
    <n v="1638.23"/>
  </r>
  <r>
    <x v="151"/>
    <x v="4"/>
    <x v="0"/>
    <n v="1"/>
    <n v="6"/>
    <n v="283"/>
    <n v="12"/>
    <n v="4.2402826855123678E-2"/>
    <n v="2.6766077738515901"/>
    <n v="63.123333333333335"/>
    <n v="757.48"/>
  </r>
  <r>
    <x v="151"/>
    <x v="4"/>
    <x v="1"/>
    <n v="2"/>
    <n v="6"/>
    <n v="1482"/>
    <n v="18"/>
    <n v="1.2145748987854251E-2"/>
    <n v="0.8028744939271254"/>
    <n v="66.103333333333325"/>
    <n v="1189.8599999999999"/>
  </r>
  <r>
    <x v="151"/>
    <x v="4"/>
    <x v="2"/>
    <n v="3"/>
    <n v="6"/>
    <n v="658"/>
    <n v="34"/>
    <n v="5.1671732522796353E-2"/>
    <n v="5.8465805471124623"/>
    <n v="113.14852941176471"/>
    <n v="3847.05"/>
  </r>
  <r>
    <x v="151"/>
    <x v="4"/>
    <x v="3"/>
    <n v="4"/>
    <n v="6"/>
    <n v="762"/>
    <n v="40"/>
    <n v="5.2493438320209973E-2"/>
    <n v="4.5483464566929133"/>
    <n v="86.646000000000001"/>
    <n v="3465.84"/>
  </r>
  <r>
    <x v="152"/>
    <x v="5"/>
    <x v="0"/>
    <n v="1"/>
    <n v="7"/>
    <n v="212"/>
    <n v="12"/>
    <n v="5.6603773584905662E-2"/>
    <n v="1.8629245283018867"/>
    <n v="32.911666666666669"/>
    <n v="394.94"/>
  </r>
  <r>
    <x v="152"/>
    <x v="5"/>
    <x v="1"/>
    <n v="2"/>
    <n v="7"/>
    <n v="1633"/>
    <n v="11"/>
    <n v="6.7360685854255973E-3"/>
    <n v="0.53896509491733002"/>
    <n v="80.011818181818185"/>
    <n v="880.13"/>
  </r>
  <r>
    <x v="152"/>
    <x v="5"/>
    <x v="2"/>
    <n v="3"/>
    <n v="7"/>
    <n v="464"/>
    <n v="27"/>
    <n v="5.8189655172413791E-2"/>
    <n v="7.3468965517241376"/>
    <n v="126.25777777777778"/>
    <n v="3408.96"/>
  </r>
  <r>
    <x v="152"/>
    <x v="5"/>
    <x v="3"/>
    <n v="4"/>
    <n v="7"/>
    <n v="878"/>
    <n v="44"/>
    <n v="5.011389521640091E-2"/>
    <n v="6.877038724373576"/>
    <n v="137.22818181818181"/>
    <n v="6038.04"/>
  </r>
  <r>
    <x v="153"/>
    <x v="6"/>
    <x v="0"/>
    <n v="1"/>
    <n v="1"/>
    <n v="539"/>
    <n v="30"/>
    <n v="5.5658627087198514E-2"/>
    <n v="3.1746382189239335"/>
    <n v="57.037666666666674"/>
    <n v="1711.13"/>
  </r>
  <r>
    <x v="153"/>
    <x v="6"/>
    <x v="1"/>
    <n v="2"/>
    <n v="1"/>
    <n v="1545"/>
    <n v="7"/>
    <n v="4.5307443365695792E-3"/>
    <n v="0.21858899676375407"/>
    <n v="48.245714285714293"/>
    <n v="337.72"/>
  </r>
  <r>
    <x v="153"/>
    <x v="6"/>
    <x v="2"/>
    <n v="3"/>
    <n v="1"/>
    <n v="136"/>
    <n v="7"/>
    <n v="5.1470588235294115E-2"/>
    <n v="6.6002205882352944"/>
    <n v="128.23285714285714"/>
    <n v="897.63"/>
  </r>
  <r>
    <x v="153"/>
    <x v="6"/>
    <x v="3"/>
    <n v="4"/>
    <n v="1"/>
    <n v="932"/>
    <n v="32"/>
    <n v="3.4334763948497854E-2"/>
    <n v="1.9567381974248927"/>
    <n v="56.99"/>
    <n v="1823.68"/>
  </r>
  <r>
    <x v="154"/>
    <x v="0"/>
    <x v="0"/>
    <n v="1"/>
    <n v="2"/>
    <n v="556"/>
    <n v="19"/>
    <n v="3.41726618705036E-2"/>
    <n v="3.7364568345323739"/>
    <n v="109.34052631578946"/>
    <n v="2077.4699999999998"/>
  </r>
  <r>
    <x v="154"/>
    <x v="0"/>
    <x v="1"/>
    <n v="2"/>
    <n v="2"/>
    <n v="1021"/>
    <n v="7"/>
    <n v="6.8560235063663075E-3"/>
    <n v="0.1511949069539667"/>
    <n v="22.052857142857142"/>
    <n v="154.37"/>
  </r>
  <r>
    <x v="154"/>
    <x v="0"/>
    <x v="2"/>
    <n v="3"/>
    <n v="2"/>
    <n v="194"/>
    <n v="9"/>
    <n v="4.6391752577319589E-2"/>
    <n v="6.8757216494845368"/>
    <n v="148.21"/>
    <n v="1333.89"/>
  </r>
  <r>
    <x v="154"/>
    <x v="0"/>
    <x v="3"/>
    <n v="4"/>
    <n v="2"/>
    <n v="194"/>
    <n v="8"/>
    <n v="4.1237113402061855E-2"/>
    <n v="3.9637628865979382"/>
    <n v="96.121250000000003"/>
    <n v="768.97"/>
  </r>
  <r>
    <x v="155"/>
    <x v="1"/>
    <x v="0"/>
    <n v="1"/>
    <n v="3"/>
    <n v="388"/>
    <n v="13"/>
    <n v="3.3505154639175257E-2"/>
    <n v="4.8987371134020616"/>
    <n v="146.20846153846153"/>
    <n v="1900.71"/>
  </r>
  <r>
    <x v="155"/>
    <x v="1"/>
    <x v="1"/>
    <n v="2"/>
    <n v="3"/>
    <n v="2135"/>
    <n v="22"/>
    <n v="1.0304449648711944E-2"/>
    <n v="1.1178220140515223"/>
    <n v="108.47954545454546"/>
    <n v="2386.5500000000002"/>
  </r>
  <r>
    <x v="155"/>
    <x v="1"/>
    <x v="2"/>
    <n v="3"/>
    <n v="3"/>
    <n v="670"/>
    <n v="35"/>
    <n v="5.2238805970149252E-2"/>
    <n v="6.4207611940298506"/>
    <n v="122.91171428571428"/>
    <n v="4301.91"/>
  </r>
  <r>
    <x v="155"/>
    <x v="1"/>
    <x v="3"/>
    <n v="4"/>
    <n v="3"/>
    <n v="317"/>
    <n v="11"/>
    <n v="3.4700315457413249E-2"/>
    <n v="4.9579810725552056"/>
    <n v="142.88"/>
    <n v="1571.68"/>
  </r>
  <r>
    <x v="156"/>
    <x v="2"/>
    <x v="0"/>
    <n v="1"/>
    <n v="4"/>
    <n v="651"/>
    <n v="26"/>
    <n v="3.9938556067588324E-2"/>
    <n v="3.099969278033794"/>
    <n v="77.618461538461531"/>
    <n v="2018.08"/>
  </r>
  <r>
    <x v="156"/>
    <x v="2"/>
    <x v="1"/>
    <n v="2"/>
    <n v="4"/>
    <n v="1611"/>
    <n v="20"/>
    <n v="1.2414649286157667E-2"/>
    <n v="1.6464183736809437"/>
    <n v="132.619"/>
    <n v="2652.38"/>
  </r>
  <r>
    <x v="156"/>
    <x v="2"/>
    <x v="2"/>
    <n v="3"/>
    <n v="4"/>
    <n v="284"/>
    <n v="12"/>
    <n v="4.2253521126760563E-2"/>
    <n v="2.1960915492957747"/>
    <n v="51.974166666666669"/>
    <n v="623.69000000000005"/>
  </r>
  <r>
    <x v="156"/>
    <x v="2"/>
    <x v="3"/>
    <n v="4"/>
    <n v="4"/>
    <n v="293"/>
    <n v="9"/>
    <n v="3.0716723549488054E-2"/>
    <n v="3.3220819112627988"/>
    <n v="108.15222222222222"/>
    <n v="973.37"/>
  </r>
  <r>
    <x v="157"/>
    <x v="3"/>
    <x v="0"/>
    <n v="1"/>
    <n v="5"/>
    <n v="464"/>
    <n v="16"/>
    <n v="3.4482758620689655E-2"/>
    <n v="1.3889870689655173"/>
    <n v="40.280625000000001"/>
    <n v="644.49"/>
  </r>
  <r>
    <x v="157"/>
    <x v="3"/>
    <x v="1"/>
    <n v="2"/>
    <n v="5"/>
    <n v="1802"/>
    <n v="21"/>
    <n v="1.1653718091009988E-2"/>
    <n v="1.5758046614872363"/>
    <n v="135.21904761904761"/>
    <n v="2839.6"/>
  </r>
  <r>
    <x v="157"/>
    <x v="3"/>
    <x v="2"/>
    <n v="3"/>
    <n v="5"/>
    <n v="302"/>
    <n v="13"/>
    <n v="4.3046357615894038E-2"/>
    <n v="1.4525827814569536"/>
    <n v="33.744615384615386"/>
    <n v="438.68"/>
  </r>
  <r>
    <x v="157"/>
    <x v="3"/>
    <x v="3"/>
    <n v="4"/>
    <n v="5"/>
    <n v="789"/>
    <n v="26"/>
    <n v="3.2953105196451206E-2"/>
    <n v="4.8456907477820028"/>
    <n v="147.04807692307693"/>
    <n v="3823.25"/>
  </r>
  <r>
    <x v="158"/>
    <x v="4"/>
    <x v="0"/>
    <n v="1"/>
    <n v="6"/>
    <n v="389"/>
    <n v="20"/>
    <n v="5.1413881748071981E-2"/>
    <n v="4.5297943444730073"/>
    <n v="88.104500000000002"/>
    <n v="1762.09"/>
  </r>
  <r>
    <x v="158"/>
    <x v="4"/>
    <x v="1"/>
    <n v="2"/>
    <n v="6"/>
    <n v="1089"/>
    <n v="12"/>
    <n v="1.1019283746556474E-2"/>
    <n v="0.71079889807162533"/>
    <n v="64.504999999999995"/>
    <n v="774.06"/>
  </r>
  <r>
    <x v="158"/>
    <x v="4"/>
    <x v="2"/>
    <n v="3"/>
    <n v="6"/>
    <n v="862"/>
    <n v="29"/>
    <n v="3.3642691415313224E-2"/>
    <n v="2.1032946635730858"/>
    <n v="62.518620689655172"/>
    <n v="1813.04"/>
  </r>
  <r>
    <x v="158"/>
    <x v="4"/>
    <x v="3"/>
    <n v="4"/>
    <n v="6"/>
    <n v="639"/>
    <n v="31"/>
    <n v="4.8513302034428794E-2"/>
    <n v="2.2578247261345852"/>
    <n v="46.54032258064516"/>
    <n v="1442.75"/>
  </r>
  <r>
    <x v="159"/>
    <x v="5"/>
    <x v="0"/>
    <n v="1"/>
    <n v="7"/>
    <n v="624"/>
    <n v="24"/>
    <n v="3.8461538461538464E-2"/>
    <n v="2.7185256410256406"/>
    <n v="70.681666666666658"/>
    <n v="1696.36"/>
  </r>
  <r>
    <x v="159"/>
    <x v="5"/>
    <x v="1"/>
    <n v="2"/>
    <n v="7"/>
    <n v="1930"/>
    <n v="23"/>
    <n v="1.1917098445595855E-2"/>
    <n v="0.88660621761658032"/>
    <n v="74.397826086956528"/>
    <n v="1711.15"/>
  </r>
  <r>
    <x v="159"/>
    <x v="5"/>
    <x v="2"/>
    <n v="3"/>
    <n v="7"/>
    <n v="605"/>
    <n v="22"/>
    <n v="3.6363636363636362E-2"/>
    <n v="3.1871900826446282"/>
    <n v="87.647727272727266"/>
    <n v="1928.25"/>
  </r>
  <r>
    <x v="159"/>
    <x v="5"/>
    <x v="3"/>
    <n v="4"/>
    <n v="7"/>
    <n v="583"/>
    <n v="30"/>
    <n v="5.1457975986277875E-2"/>
    <n v="5.7879588336192116"/>
    <n v="112.47933333333334"/>
    <n v="3374.38"/>
  </r>
  <r>
    <x v="160"/>
    <x v="6"/>
    <x v="0"/>
    <n v="1"/>
    <n v="1"/>
    <n v="670"/>
    <n v="26"/>
    <n v="3.880597014925373E-2"/>
    <n v="4.1945970149253737"/>
    <n v="108.09153846153846"/>
    <n v="2810.38"/>
  </r>
  <r>
    <x v="160"/>
    <x v="6"/>
    <x v="1"/>
    <n v="2"/>
    <n v="1"/>
    <n v="1036"/>
    <n v="7"/>
    <n v="6.7567567567567571E-3"/>
    <n v="0.83714285714285708"/>
    <n v="123.89714285714285"/>
    <n v="867.28"/>
  </r>
  <r>
    <x v="160"/>
    <x v="6"/>
    <x v="2"/>
    <n v="3"/>
    <n v="1"/>
    <n v="735"/>
    <n v="26"/>
    <n v="3.5374149659863949E-2"/>
    <n v="2.483891156462585"/>
    <n v="70.217692307692317"/>
    <n v="1825.66"/>
  </r>
  <r>
    <x v="160"/>
    <x v="6"/>
    <x v="3"/>
    <n v="4"/>
    <n v="1"/>
    <n v="782"/>
    <n v="41"/>
    <n v="5.2429667519181586E-2"/>
    <n v="3.1342966751918158"/>
    <n v="59.780975609756098"/>
    <n v="2451.02"/>
  </r>
  <r>
    <x v="161"/>
    <x v="0"/>
    <x v="0"/>
    <n v="1"/>
    <n v="2"/>
    <n v="230"/>
    <n v="7"/>
    <n v="3.0434782608695653E-2"/>
    <n v="2.7509565217391305"/>
    <n v="90.388571428571439"/>
    <n v="632.72"/>
  </r>
  <r>
    <x v="161"/>
    <x v="0"/>
    <x v="1"/>
    <n v="2"/>
    <n v="2"/>
    <n v="1311"/>
    <n v="9"/>
    <n v="6.8649885583524023E-3"/>
    <n v="0.53088482074752097"/>
    <n v="77.332222222222228"/>
    <n v="695.99"/>
  </r>
  <r>
    <x v="161"/>
    <x v="0"/>
    <x v="2"/>
    <n v="3"/>
    <n v="2"/>
    <n v="910"/>
    <n v="48"/>
    <n v="5.2747252747252747E-2"/>
    <n v="1.9481098901098901"/>
    <n v="36.932916666666664"/>
    <n v="1772.78"/>
  </r>
  <r>
    <x v="161"/>
    <x v="0"/>
    <x v="3"/>
    <n v="4"/>
    <n v="2"/>
    <n v="244"/>
    <n v="12"/>
    <n v="4.9180327868852458E-2"/>
    <n v="7.3747131147540985"/>
    <n v="149.95250000000001"/>
    <n v="1799.43"/>
  </r>
  <r>
    <x v="162"/>
    <x v="1"/>
    <x v="0"/>
    <n v="1"/>
    <n v="3"/>
    <n v="300"/>
    <n v="17"/>
    <n v="5.6666666666666664E-2"/>
    <n v="1.9505999999999999"/>
    <n v="34.42235294117647"/>
    <n v="585.17999999999995"/>
  </r>
  <r>
    <x v="162"/>
    <x v="1"/>
    <x v="1"/>
    <n v="2"/>
    <n v="3"/>
    <n v="1593"/>
    <n v="13"/>
    <n v="8.1607030759573134E-3"/>
    <n v="1.0556748273697427"/>
    <n v="129.36076923076922"/>
    <n v="1681.69"/>
  </r>
  <r>
    <x v="162"/>
    <x v="1"/>
    <x v="2"/>
    <n v="3"/>
    <n v="3"/>
    <n v="460"/>
    <n v="17"/>
    <n v="3.6956521739130437E-2"/>
    <n v="4.8403913043478255"/>
    <n v="130.97529411764705"/>
    <n v="2226.58"/>
  </r>
  <r>
    <x v="162"/>
    <x v="1"/>
    <x v="3"/>
    <n v="4"/>
    <n v="3"/>
    <n v="712"/>
    <n v="25"/>
    <n v="3.51123595505618E-2"/>
    <n v="5.1584831460674163"/>
    <n v="146.9136"/>
    <n v="3672.84"/>
  </r>
  <r>
    <x v="163"/>
    <x v="2"/>
    <x v="0"/>
    <n v="1"/>
    <n v="4"/>
    <n v="531"/>
    <n v="29"/>
    <n v="5.4613935969868174E-2"/>
    <n v="7.8341054613935963"/>
    <n v="143.4451724137931"/>
    <n v="4159.91"/>
  </r>
  <r>
    <x v="163"/>
    <x v="2"/>
    <x v="1"/>
    <n v="2"/>
    <n v="4"/>
    <n v="2406"/>
    <n v="25"/>
    <n v="1.0390689941812137E-2"/>
    <n v="1.3804073150457192"/>
    <n v="132.85040000000001"/>
    <n v="3321.26"/>
  </r>
  <r>
    <x v="163"/>
    <x v="2"/>
    <x v="2"/>
    <n v="3"/>
    <n v="4"/>
    <n v="215"/>
    <n v="7"/>
    <n v="3.255813953488372E-2"/>
    <n v="3.4801395348837212"/>
    <n v="106.89"/>
    <n v="748.23"/>
  </r>
  <r>
    <x v="163"/>
    <x v="2"/>
    <x v="3"/>
    <n v="4"/>
    <n v="4"/>
    <n v="534"/>
    <n v="18"/>
    <n v="3.3707865168539325E-2"/>
    <n v="3.2599625468164795"/>
    <n v="96.712222222222223"/>
    <n v="1740.82"/>
  </r>
  <r>
    <x v="164"/>
    <x v="3"/>
    <x v="0"/>
    <n v="1"/>
    <n v="5"/>
    <n v="997"/>
    <n v="56"/>
    <n v="5.6168505516549651E-2"/>
    <n v="5.3144734202607822"/>
    <n v="94.616607142857134"/>
    <n v="5298.53"/>
  </r>
  <r>
    <x v="164"/>
    <x v="3"/>
    <x v="1"/>
    <n v="2"/>
    <n v="5"/>
    <n v="2067"/>
    <n v="26"/>
    <n v="1.2578616352201259E-2"/>
    <n v="1.2167682631833574"/>
    <n v="96.733076923076922"/>
    <n v="2515.06"/>
  </r>
  <r>
    <x v="164"/>
    <x v="3"/>
    <x v="2"/>
    <n v="3"/>
    <n v="5"/>
    <n v="677"/>
    <n v="23"/>
    <n v="3.3973412112259974E-2"/>
    <n v="0.93713441654357466"/>
    <n v="27.584347826086958"/>
    <n v="634.44000000000005"/>
  </r>
  <r>
    <x v="164"/>
    <x v="3"/>
    <x v="3"/>
    <n v="4"/>
    <n v="5"/>
    <n v="594"/>
    <n v="19"/>
    <n v="3.1986531986531987E-2"/>
    <n v="1.3003872053872052"/>
    <n v="40.654210526315786"/>
    <n v="772.43"/>
  </r>
  <r>
    <x v="165"/>
    <x v="4"/>
    <x v="0"/>
    <n v="1"/>
    <n v="6"/>
    <n v="312"/>
    <n v="10"/>
    <n v="3.2051282051282048E-2"/>
    <n v="0.88801282051282049"/>
    <n v="27.706"/>
    <n v="277.06"/>
  </r>
  <r>
    <x v="165"/>
    <x v="4"/>
    <x v="1"/>
    <n v="2"/>
    <n v="6"/>
    <n v="2277"/>
    <n v="32"/>
    <n v="1.4053579270970576E-2"/>
    <n v="1.364211682037769"/>
    <n v="97.072187499999998"/>
    <n v="3106.31"/>
  </r>
  <r>
    <x v="165"/>
    <x v="4"/>
    <x v="2"/>
    <n v="3"/>
    <n v="6"/>
    <n v="443"/>
    <n v="21"/>
    <n v="4.740406320541761E-2"/>
    <n v="2.4815575620767492"/>
    <n v="52.349047619047617"/>
    <n v="1099.33"/>
  </r>
  <r>
    <x v="165"/>
    <x v="4"/>
    <x v="3"/>
    <n v="4"/>
    <n v="6"/>
    <n v="356"/>
    <n v="18"/>
    <n v="5.0561797752808987E-2"/>
    <n v="3.4538764044943817"/>
    <n v="68.31"/>
    <n v="1229.58"/>
  </r>
  <r>
    <x v="166"/>
    <x v="5"/>
    <x v="0"/>
    <n v="1"/>
    <n v="7"/>
    <n v="901"/>
    <n v="39"/>
    <n v="4.3285238623751388E-2"/>
    <n v="4.1991120976692562"/>
    <n v="97.010256410256417"/>
    <n v="3783.4"/>
  </r>
  <r>
    <x v="166"/>
    <x v="5"/>
    <x v="1"/>
    <n v="2"/>
    <n v="7"/>
    <n v="977"/>
    <n v="13"/>
    <n v="1.3306038894575231E-2"/>
    <n v="0.68250767656090061"/>
    <n v="51.293076923076917"/>
    <n v="666.81"/>
  </r>
  <r>
    <x v="166"/>
    <x v="5"/>
    <x v="2"/>
    <n v="3"/>
    <n v="7"/>
    <n v="695"/>
    <n v="37"/>
    <n v="5.3237410071942444E-2"/>
    <n v="7.5366762589928058"/>
    <n v="141.5672972972973"/>
    <n v="5237.99"/>
  </r>
  <r>
    <x v="166"/>
    <x v="5"/>
    <x v="3"/>
    <n v="4"/>
    <n v="7"/>
    <n v="355"/>
    <n v="15"/>
    <n v="4.2253521126760563E-2"/>
    <n v="3.3365915492957745"/>
    <n v="78.965999999999994"/>
    <n v="1184.49"/>
  </r>
  <r>
    <x v="167"/>
    <x v="6"/>
    <x v="0"/>
    <n v="1"/>
    <n v="1"/>
    <n v="980"/>
    <n v="54"/>
    <n v="5.5102040816326532E-2"/>
    <n v="2.1772142857142858"/>
    <n v="39.512407407407409"/>
    <n v="2133.67"/>
  </r>
  <r>
    <x v="167"/>
    <x v="6"/>
    <x v="1"/>
    <n v="2"/>
    <n v="1"/>
    <n v="1939"/>
    <n v="17"/>
    <n v="8.7674058793192362E-3"/>
    <n v="0.85872614749871068"/>
    <n v="97.945294117647052"/>
    <n v="1665.07"/>
  </r>
  <r>
    <x v="167"/>
    <x v="6"/>
    <x v="2"/>
    <n v="3"/>
    <n v="1"/>
    <n v="518"/>
    <n v="19"/>
    <n v="3.6679536679536683E-2"/>
    <n v="0.93335907335907342"/>
    <n v="25.446315789473687"/>
    <n v="483.48"/>
  </r>
  <r>
    <x v="167"/>
    <x v="6"/>
    <x v="3"/>
    <n v="4"/>
    <n v="1"/>
    <n v="308"/>
    <n v="13"/>
    <n v="4.2207792207792208E-2"/>
    <n v="4.4656168831168834"/>
    <n v="105.80076923076923"/>
    <n v="1375.41"/>
  </r>
  <r>
    <x v="168"/>
    <x v="0"/>
    <x v="0"/>
    <n v="1"/>
    <n v="2"/>
    <n v="631"/>
    <n v="21"/>
    <n v="3.328050713153724E-2"/>
    <n v="1.3383676703645009"/>
    <n v="40.214761904761907"/>
    <n v="844.51"/>
  </r>
  <r>
    <x v="168"/>
    <x v="0"/>
    <x v="1"/>
    <n v="2"/>
    <n v="2"/>
    <n v="1490"/>
    <n v="19"/>
    <n v="1.2751677852348993E-2"/>
    <n v="0.76851677852348987"/>
    <n v="60.267894736842102"/>
    <n v="1145.0899999999999"/>
  </r>
  <r>
    <x v="168"/>
    <x v="0"/>
    <x v="2"/>
    <n v="3"/>
    <n v="2"/>
    <n v="177"/>
    <n v="8"/>
    <n v="4.519774011299435E-2"/>
    <n v="1.1380225988700565"/>
    <n v="25.178750000000001"/>
    <n v="201.43"/>
  </r>
  <r>
    <x v="168"/>
    <x v="0"/>
    <x v="3"/>
    <n v="4"/>
    <n v="2"/>
    <n v="423"/>
    <n v="16"/>
    <n v="3.7825059101654845E-2"/>
    <n v="4.6947044917257683"/>
    <n v="124.11624999999999"/>
    <n v="1985.86"/>
  </r>
  <r>
    <x v="169"/>
    <x v="1"/>
    <x v="0"/>
    <n v="1"/>
    <n v="3"/>
    <n v="924"/>
    <n v="40"/>
    <n v="4.3290043290043288E-2"/>
    <n v="1.0790584415584414"/>
    <n v="24.92625"/>
    <n v="997.05"/>
  </r>
  <r>
    <x v="169"/>
    <x v="1"/>
    <x v="1"/>
    <n v="2"/>
    <n v="3"/>
    <n v="1775"/>
    <n v="9"/>
    <n v="5.0704225352112674E-3"/>
    <n v="0.64803380281690137"/>
    <n v="127.80666666666667"/>
    <n v="1150.26"/>
  </r>
  <r>
    <x v="169"/>
    <x v="1"/>
    <x v="2"/>
    <n v="3"/>
    <n v="3"/>
    <n v="963"/>
    <n v="31"/>
    <n v="3.2191069574247146E-2"/>
    <n v="4.6969158878504675"/>
    <n v="145.90741935483871"/>
    <n v="4523.13"/>
  </r>
  <r>
    <x v="169"/>
    <x v="1"/>
    <x v="3"/>
    <n v="4"/>
    <n v="3"/>
    <n v="425"/>
    <n v="18"/>
    <n v="4.2352941176470586E-2"/>
    <n v="4.9913411764705886"/>
    <n v="117.85111111111112"/>
    <n v="2121.3200000000002"/>
  </r>
  <r>
    <x v="170"/>
    <x v="2"/>
    <x v="0"/>
    <n v="1"/>
    <n v="4"/>
    <n v="840"/>
    <n v="35"/>
    <n v="4.1666666666666664E-2"/>
    <n v="5.5583452380952387"/>
    <n v="133.40028571428573"/>
    <n v="4669.01"/>
  </r>
  <r>
    <x v="170"/>
    <x v="2"/>
    <x v="1"/>
    <n v="2"/>
    <n v="4"/>
    <n v="1790"/>
    <n v="21"/>
    <n v="1.1731843575418994E-2"/>
    <n v="0.51487150837988827"/>
    <n v="43.88666666666667"/>
    <n v="921.62"/>
  </r>
  <r>
    <x v="170"/>
    <x v="2"/>
    <x v="2"/>
    <n v="3"/>
    <n v="4"/>
    <n v="726"/>
    <n v="34"/>
    <n v="4.6831955922865015E-2"/>
    <n v="1.987258953168044"/>
    <n v="42.433823529411768"/>
    <n v="1442.75"/>
  </r>
  <r>
    <x v="170"/>
    <x v="2"/>
    <x v="3"/>
    <n v="4"/>
    <n v="4"/>
    <n v="410"/>
    <n v="16"/>
    <n v="3.9024390243902439E-2"/>
    <n v="3.8809024390243905"/>
    <n v="99.448125000000005"/>
    <n v="1591.17"/>
  </r>
  <r>
    <x v="171"/>
    <x v="3"/>
    <x v="0"/>
    <n v="1"/>
    <n v="5"/>
    <n v="922"/>
    <n v="41"/>
    <n v="4.4468546637744036E-2"/>
    <n v="5.2962906724511933"/>
    <n v="119.1019512195122"/>
    <n v="4883.18"/>
  </r>
  <r>
    <x v="171"/>
    <x v="3"/>
    <x v="1"/>
    <n v="2"/>
    <n v="5"/>
    <n v="1554"/>
    <n v="14"/>
    <n v="9.0090090090090089E-3"/>
    <n v="0.55234234234234236"/>
    <n v="61.31"/>
    <n v="858.34"/>
  </r>
  <r>
    <x v="171"/>
    <x v="3"/>
    <x v="2"/>
    <n v="3"/>
    <n v="5"/>
    <n v="388"/>
    <n v="15"/>
    <n v="3.8659793814432991E-2"/>
    <n v="4.4523453608247419"/>
    <n v="115.16733333333333"/>
    <n v="1727.51"/>
  </r>
  <r>
    <x v="171"/>
    <x v="3"/>
    <x v="3"/>
    <n v="4"/>
    <n v="5"/>
    <n v="782"/>
    <n v="41"/>
    <n v="5.2429667519181586E-2"/>
    <n v="1.3934015345268544"/>
    <n v="26.57658536585366"/>
    <n v="1089.6400000000001"/>
  </r>
  <r>
    <x v="172"/>
    <x v="4"/>
    <x v="0"/>
    <n v="1"/>
    <n v="6"/>
    <n v="634"/>
    <n v="37"/>
    <n v="5.8359621451104099E-2"/>
    <n v="4.4248264984227133"/>
    <n v="75.820000000000007"/>
    <n v="2805.34"/>
  </r>
  <r>
    <x v="172"/>
    <x v="4"/>
    <x v="1"/>
    <n v="2"/>
    <n v="6"/>
    <n v="1830"/>
    <n v="17"/>
    <n v="9.2896174863387974E-3"/>
    <n v="0.38377595628415295"/>
    <n v="41.312352941176471"/>
    <n v="702.31"/>
  </r>
  <r>
    <x v="172"/>
    <x v="4"/>
    <x v="2"/>
    <n v="3"/>
    <n v="6"/>
    <n v="142"/>
    <n v="5"/>
    <n v="3.5211267605633804E-2"/>
    <n v="1.2204929577464789"/>
    <n v="34.661999999999999"/>
    <n v="173.31"/>
  </r>
  <r>
    <x v="172"/>
    <x v="4"/>
    <x v="3"/>
    <n v="4"/>
    <n v="6"/>
    <n v="549"/>
    <n v="30"/>
    <n v="5.4644808743169397E-2"/>
    <n v="6.9126958105646636"/>
    <n v="126.50233333333334"/>
    <n v="3795.07"/>
  </r>
  <r>
    <x v="173"/>
    <x v="5"/>
    <x v="0"/>
    <n v="1"/>
    <n v="7"/>
    <n v="697"/>
    <n v="23"/>
    <n v="3.2998565279770443E-2"/>
    <n v="2.4478622668579626"/>
    <n v="74.180869565217392"/>
    <n v="1706.16"/>
  </r>
  <r>
    <x v="173"/>
    <x v="5"/>
    <x v="1"/>
    <n v="2"/>
    <n v="7"/>
    <n v="2038"/>
    <n v="16"/>
    <n v="7.8508341511285568E-3"/>
    <n v="0.43895485770363102"/>
    <n v="55.911875000000002"/>
    <n v="894.59"/>
  </r>
  <r>
    <x v="173"/>
    <x v="5"/>
    <x v="2"/>
    <n v="3"/>
    <n v="7"/>
    <n v="416"/>
    <n v="12"/>
    <n v="2.8846153846153848E-2"/>
    <n v="0.60634615384615387"/>
    <n v="21.02"/>
    <n v="252.24"/>
  </r>
  <r>
    <x v="173"/>
    <x v="5"/>
    <x v="3"/>
    <n v="4"/>
    <n v="7"/>
    <n v="744"/>
    <n v="33"/>
    <n v="4.4354838709677422E-2"/>
    <n v="2.9886827956989248"/>
    <n v="67.381212121212116"/>
    <n v="2223.58"/>
  </r>
  <r>
    <x v="174"/>
    <x v="6"/>
    <x v="0"/>
    <n v="1"/>
    <n v="1"/>
    <n v="513"/>
    <n v="30"/>
    <n v="5.8479532163742687E-2"/>
    <n v="4.3714230019493181"/>
    <n v="74.751333333333335"/>
    <n v="2242.54"/>
  </r>
  <r>
    <x v="174"/>
    <x v="6"/>
    <x v="1"/>
    <n v="2"/>
    <n v="1"/>
    <n v="1967"/>
    <n v="25"/>
    <n v="1.2709710218607015E-2"/>
    <n v="1.2597712252160649"/>
    <n v="99.118799999999993"/>
    <n v="2477.9699999999998"/>
  </r>
  <r>
    <x v="174"/>
    <x v="6"/>
    <x v="2"/>
    <n v="3"/>
    <n v="1"/>
    <n v="440"/>
    <n v="13"/>
    <n v="2.9545454545454545E-2"/>
    <n v="3.4867954545454545"/>
    <n v="118.01461538461538"/>
    <n v="1534.19"/>
  </r>
  <r>
    <x v="174"/>
    <x v="6"/>
    <x v="3"/>
    <n v="4"/>
    <n v="1"/>
    <n v="651"/>
    <n v="26"/>
    <n v="3.9938556067588324E-2"/>
    <n v="3.9555760368663595"/>
    <n v="99.041538461538465"/>
    <n v="2575.08"/>
  </r>
  <r>
    <x v="175"/>
    <x v="0"/>
    <x v="0"/>
    <n v="1"/>
    <n v="2"/>
    <n v="243"/>
    <n v="13"/>
    <n v="5.3497942386831275E-2"/>
    <n v="2.9262139917695476"/>
    <n v="54.697692307692314"/>
    <n v="711.07"/>
  </r>
  <r>
    <x v="175"/>
    <x v="0"/>
    <x v="1"/>
    <n v="2"/>
    <n v="2"/>
    <n v="2087"/>
    <n v="15"/>
    <n v="7.1873502635361767E-3"/>
    <n v="0.44459032103497842"/>
    <n v="61.857333333333337"/>
    <n v="927.86"/>
  </r>
  <r>
    <x v="175"/>
    <x v="0"/>
    <x v="2"/>
    <n v="3"/>
    <n v="2"/>
    <n v="853"/>
    <n v="31"/>
    <n v="3.6342321219226259E-2"/>
    <n v="3.4534583821805396"/>
    <n v="95.025806451612908"/>
    <n v="2945.8"/>
  </r>
  <r>
    <x v="175"/>
    <x v="0"/>
    <x v="3"/>
    <n v="4"/>
    <n v="2"/>
    <n v="258"/>
    <n v="13"/>
    <n v="5.0387596899224806E-2"/>
    <n v="3.5958139534883724"/>
    <n v="71.363076923076932"/>
    <n v="927.72"/>
  </r>
  <r>
    <x v="176"/>
    <x v="1"/>
    <x v="0"/>
    <n v="1"/>
    <n v="3"/>
    <n v="404"/>
    <n v="13"/>
    <n v="3.2178217821782179E-2"/>
    <n v="2.1302970297029704"/>
    <n v="66.203076923076921"/>
    <n v="860.64"/>
  </r>
  <r>
    <x v="176"/>
    <x v="1"/>
    <x v="1"/>
    <n v="2"/>
    <n v="3"/>
    <n v="2365"/>
    <n v="34"/>
    <n v="1.437632135306554E-2"/>
    <n v="1.0123890063424947"/>
    <n v="70.420588235294119"/>
    <n v="2394.3000000000002"/>
  </r>
  <r>
    <x v="176"/>
    <x v="1"/>
    <x v="2"/>
    <n v="3"/>
    <n v="3"/>
    <n v="478"/>
    <n v="19"/>
    <n v="3.9748953974895397E-2"/>
    <n v="4.5973012552301258"/>
    <n v="115.6584210526316"/>
    <n v="2197.5100000000002"/>
  </r>
  <r>
    <x v="176"/>
    <x v="1"/>
    <x v="3"/>
    <n v="4"/>
    <n v="3"/>
    <n v="190"/>
    <n v="9"/>
    <n v="4.736842105263158E-2"/>
    <n v="5.7578421052631583"/>
    <n v="121.55444444444444"/>
    <n v="1093.99"/>
  </r>
  <r>
    <x v="177"/>
    <x v="2"/>
    <x v="0"/>
    <n v="1"/>
    <n v="4"/>
    <n v="705"/>
    <n v="33"/>
    <n v="4.6808510638297871E-2"/>
    <n v="5.3194893617021277"/>
    <n v="113.64363636363636"/>
    <n v="3750.24"/>
  </r>
  <r>
    <x v="177"/>
    <x v="2"/>
    <x v="1"/>
    <n v="2"/>
    <n v="4"/>
    <n v="1855"/>
    <n v="25"/>
    <n v="1.3477088948787063E-2"/>
    <n v="0.47679245283018873"/>
    <n v="35.378"/>
    <n v="884.45"/>
  </r>
  <r>
    <x v="177"/>
    <x v="2"/>
    <x v="2"/>
    <n v="3"/>
    <n v="4"/>
    <n v="383"/>
    <n v="17"/>
    <n v="4.4386422976501305E-2"/>
    <n v="3.6515926892950392"/>
    <n v="82.268235294117645"/>
    <n v="1398.56"/>
  </r>
  <r>
    <x v="177"/>
    <x v="2"/>
    <x v="3"/>
    <n v="4"/>
    <n v="4"/>
    <n v="418"/>
    <n v="21"/>
    <n v="5.0239234449760764E-2"/>
    <n v="5.7892583732057412"/>
    <n v="115.23380952380951"/>
    <n v="2419.91"/>
  </r>
  <r>
    <x v="178"/>
    <x v="3"/>
    <x v="0"/>
    <n v="1"/>
    <n v="5"/>
    <n v="479"/>
    <n v="15"/>
    <n v="3.1315240083507306E-2"/>
    <n v="2.5079331941544885"/>
    <n v="80.086666666666659"/>
    <n v="1201.3"/>
  </r>
  <r>
    <x v="178"/>
    <x v="3"/>
    <x v="1"/>
    <n v="2"/>
    <n v="5"/>
    <n v="873"/>
    <n v="12"/>
    <n v="1.3745704467353952E-2"/>
    <n v="1.9024054982817868"/>
    <n v="138.4"/>
    <n v="1660.8"/>
  </r>
  <r>
    <x v="178"/>
    <x v="3"/>
    <x v="2"/>
    <n v="3"/>
    <n v="5"/>
    <n v="615"/>
    <n v="28"/>
    <n v="4.5528455284552849E-2"/>
    <n v="2.372747967479675"/>
    <n v="52.115714285714283"/>
    <n v="1459.24"/>
  </r>
  <r>
    <x v="178"/>
    <x v="3"/>
    <x v="3"/>
    <n v="4"/>
    <n v="5"/>
    <n v="968"/>
    <n v="49"/>
    <n v="5.06198347107438E-2"/>
    <n v="6.9369524793388431"/>
    <n v="137.04020408163265"/>
    <n v="6714.97"/>
  </r>
  <r>
    <x v="179"/>
    <x v="4"/>
    <x v="0"/>
    <n v="1"/>
    <n v="6"/>
    <n v="794"/>
    <n v="38"/>
    <n v="4.7858942065491183E-2"/>
    <n v="6.5331738035264486"/>
    <n v="136.50894736842105"/>
    <n v="5187.34"/>
  </r>
  <r>
    <x v="179"/>
    <x v="4"/>
    <x v="1"/>
    <n v="2"/>
    <n v="6"/>
    <n v="2119"/>
    <n v="18"/>
    <n v="8.4945729117508265E-3"/>
    <n v="0.3162293534686173"/>
    <n v="37.227222222222224"/>
    <n v="670.09"/>
  </r>
  <r>
    <x v="179"/>
    <x v="4"/>
    <x v="2"/>
    <n v="3"/>
    <n v="6"/>
    <n v="739"/>
    <n v="32"/>
    <n v="4.3301759133964821E-2"/>
    <n v="1.9421786197564275"/>
    <n v="44.852187499999999"/>
    <n v="1435.27"/>
  </r>
  <r>
    <x v="179"/>
    <x v="4"/>
    <x v="3"/>
    <n v="4"/>
    <n v="6"/>
    <n v="732"/>
    <n v="38"/>
    <n v="5.1912568306010931E-2"/>
    <n v="4.0325819672131145"/>
    <n v="77.680263157894728"/>
    <n v="2951.85"/>
  </r>
  <r>
    <x v="180"/>
    <x v="5"/>
    <x v="0"/>
    <n v="1"/>
    <n v="7"/>
    <n v="735"/>
    <n v="24"/>
    <n v="3.2653061224489799E-2"/>
    <n v="4.8890204081632653"/>
    <n v="149.72624999999999"/>
    <n v="3593.43"/>
  </r>
  <r>
    <x v="180"/>
    <x v="5"/>
    <x v="1"/>
    <n v="2"/>
    <n v="7"/>
    <n v="1351"/>
    <n v="14"/>
    <n v="1.0362694300518135E-2"/>
    <n v="0.49079940784603998"/>
    <n v="47.362142857142864"/>
    <n v="663.07"/>
  </r>
  <r>
    <x v="180"/>
    <x v="5"/>
    <x v="2"/>
    <n v="3"/>
    <n v="7"/>
    <n v="277"/>
    <n v="16"/>
    <n v="5.7761732851985562E-2"/>
    <n v="3.8351985559566786"/>
    <n v="66.396874999999994"/>
    <n v="1062.3499999999999"/>
  </r>
  <r>
    <x v="180"/>
    <x v="5"/>
    <x v="3"/>
    <n v="4"/>
    <n v="7"/>
    <n v="595"/>
    <n v="34"/>
    <n v="5.7142857142857141E-2"/>
    <n v="8.5249747899159658"/>
    <n v="149.18705882352941"/>
    <n v="5072.3599999999997"/>
  </r>
  <r>
    <x v="181"/>
    <x v="6"/>
    <x v="0"/>
    <n v="1"/>
    <n v="1"/>
    <n v="791"/>
    <n v="36"/>
    <n v="4.5512010113780026E-2"/>
    <n v="2.7932364096080908"/>
    <n v="61.373611111111103"/>
    <n v="2209.4499999999998"/>
  </r>
  <r>
    <x v="181"/>
    <x v="6"/>
    <x v="1"/>
    <n v="2"/>
    <n v="1"/>
    <n v="1213"/>
    <n v="11"/>
    <n v="9.0684253915910961E-3"/>
    <n v="0.35863973619126133"/>
    <n v="39.548181818181817"/>
    <n v="435.03"/>
  </r>
  <r>
    <x v="181"/>
    <x v="6"/>
    <x v="2"/>
    <n v="3"/>
    <n v="1"/>
    <n v="364"/>
    <n v="20"/>
    <n v="5.4945054945054944E-2"/>
    <n v="1.455934065934066"/>
    <n v="26.498000000000001"/>
    <n v="529.96"/>
  </r>
  <r>
    <x v="181"/>
    <x v="6"/>
    <x v="3"/>
    <n v="4"/>
    <n v="1"/>
    <n v="213"/>
    <n v="7"/>
    <n v="3.2863849765258218E-2"/>
    <n v="1.7444600938967136"/>
    <n v="53.081428571428567"/>
    <n v="371.57"/>
  </r>
  <r>
    <x v="182"/>
    <x v="0"/>
    <x v="0"/>
    <n v="1"/>
    <n v="2"/>
    <n v="118"/>
    <n v="5"/>
    <n v="4.2372881355932202E-2"/>
    <n v="4.5769491525423733"/>
    <n v="108.01600000000001"/>
    <n v="540.08000000000004"/>
  </r>
  <r>
    <x v="182"/>
    <x v="0"/>
    <x v="1"/>
    <n v="2"/>
    <n v="2"/>
    <n v="2479"/>
    <n v="35"/>
    <n v="1.4118596208148447E-2"/>
    <n v="0.46620411456232352"/>
    <n v="33.020571428571429"/>
    <n v="1155.72"/>
  </r>
  <r>
    <x v="182"/>
    <x v="0"/>
    <x v="2"/>
    <n v="3"/>
    <n v="2"/>
    <n v="432"/>
    <n v="14"/>
    <n v="3.2407407407407406E-2"/>
    <n v="4.8118981481481473"/>
    <n v="148.48142857142855"/>
    <n v="2078.7399999999998"/>
  </r>
  <r>
    <x v="182"/>
    <x v="0"/>
    <x v="3"/>
    <n v="4"/>
    <n v="2"/>
    <n v="138"/>
    <n v="7"/>
    <n v="5.0724637681159424E-2"/>
    <n v="6.556014492753623"/>
    <n v="129.24714285714285"/>
    <n v="904.73"/>
  </r>
  <r>
    <x v="183"/>
    <x v="1"/>
    <x v="0"/>
    <n v="1"/>
    <n v="3"/>
    <n v="675"/>
    <n v="28"/>
    <n v="4.148148148148148E-2"/>
    <n v="5.6398666666666664"/>
    <n v="135.96107142857142"/>
    <n v="3806.91"/>
  </r>
  <r>
    <x v="183"/>
    <x v="1"/>
    <x v="1"/>
    <n v="2"/>
    <n v="3"/>
    <n v="2139"/>
    <n v="13"/>
    <n v="6.0776063581112674E-3"/>
    <n v="0.70973352033660586"/>
    <n v="116.77846153846153"/>
    <n v="1518.12"/>
  </r>
  <r>
    <x v="183"/>
    <x v="1"/>
    <x v="2"/>
    <n v="3"/>
    <n v="3"/>
    <n v="928"/>
    <n v="48"/>
    <n v="5.1724137931034482E-2"/>
    <n v="7.6609051724137931"/>
    <n v="148.11083333333332"/>
    <n v="7109.32"/>
  </r>
  <r>
    <x v="183"/>
    <x v="1"/>
    <x v="3"/>
    <n v="4"/>
    <n v="3"/>
    <n v="131"/>
    <n v="4"/>
    <n v="3.0534351145038167E-2"/>
    <n v="1.4868702290076337"/>
    <n v="48.695"/>
    <n v="194.78"/>
  </r>
  <r>
    <x v="184"/>
    <x v="2"/>
    <x v="0"/>
    <n v="1"/>
    <n v="4"/>
    <n v="810"/>
    <n v="32"/>
    <n v="3.9506172839506172E-2"/>
    <n v="3.2858641975308642"/>
    <n v="83.173437500000006"/>
    <n v="2661.55"/>
  </r>
  <r>
    <x v="184"/>
    <x v="2"/>
    <x v="1"/>
    <n v="2"/>
    <n v="4"/>
    <n v="1603"/>
    <n v="11"/>
    <n v="6.8621334996880846E-3"/>
    <n v="0.94192139737991276"/>
    <n v="137.26363636363638"/>
    <n v="1509.9"/>
  </r>
  <r>
    <x v="184"/>
    <x v="2"/>
    <x v="2"/>
    <n v="3"/>
    <n v="4"/>
    <n v="567"/>
    <n v="26"/>
    <n v="4.585537918871252E-2"/>
    <n v="6.0258553791887124"/>
    <n v="131.41"/>
    <n v="3416.66"/>
  </r>
  <r>
    <x v="184"/>
    <x v="2"/>
    <x v="3"/>
    <n v="4"/>
    <n v="4"/>
    <n v="353"/>
    <n v="17"/>
    <n v="4.8158640226628892E-2"/>
    <n v="2.7454107648725214"/>
    <n v="57.00764705882353"/>
    <n v="969.13"/>
  </r>
  <r>
    <x v="185"/>
    <x v="3"/>
    <x v="0"/>
    <n v="1"/>
    <n v="5"/>
    <n v="381"/>
    <n v="19"/>
    <n v="4.9868766404199474E-2"/>
    <n v="4.6309448818897643"/>
    <n v="92.862631578947372"/>
    <n v="1764.39"/>
  </r>
  <r>
    <x v="185"/>
    <x v="3"/>
    <x v="1"/>
    <n v="2"/>
    <n v="5"/>
    <n v="2057"/>
    <n v="28"/>
    <n v="1.3612056392805057E-2"/>
    <n v="0.94545454545454544"/>
    <n v="69.457142857142856"/>
    <n v="1944.8"/>
  </r>
  <r>
    <x v="185"/>
    <x v="3"/>
    <x v="2"/>
    <n v="3"/>
    <n v="5"/>
    <n v="576"/>
    <n v="27"/>
    <n v="4.6875E-2"/>
    <n v="2.9502777777777776"/>
    <n v="62.939259259259252"/>
    <n v="1699.36"/>
  </r>
  <r>
    <x v="185"/>
    <x v="3"/>
    <x v="3"/>
    <n v="4"/>
    <n v="5"/>
    <n v="228"/>
    <n v="10"/>
    <n v="4.3859649122807015E-2"/>
    <n v="2.0510526315789472"/>
    <n v="46.763999999999996"/>
    <n v="467.64"/>
  </r>
  <r>
    <x v="186"/>
    <x v="4"/>
    <x v="0"/>
    <n v="1"/>
    <n v="6"/>
    <n v="225"/>
    <n v="8"/>
    <n v="3.5555555555555556E-2"/>
    <n v="3.0047111111111109"/>
    <n v="84.507499999999993"/>
    <n v="676.06"/>
  </r>
  <r>
    <x v="186"/>
    <x v="4"/>
    <x v="1"/>
    <n v="2"/>
    <n v="6"/>
    <n v="1260"/>
    <n v="16"/>
    <n v="1.2698412698412698E-2"/>
    <n v="0.85457142857142854"/>
    <n v="67.297499999999999"/>
    <n v="1076.76"/>
  </r>
  <r>
    <x v="186"/>
    <x v="4"/>
    <x v="2"/>
    <n v="3"/>
    <n v="6"/>
    <n v="926"/>
    <n v="32"/>
    <n v="3.4557235421166309E-2"/>
    <n v="3.2295140388768901"/>
    <n v="93.454062500000006"/>
    <n v="2990.53"/>
  </r>
  <r>
    <x v="186"/>
    <x v="4"/>
    <x v="3"/>
    <n v="4"/>
    <n v="6"/>
    <n v="105"/>
    <n v="3"/>
    <n v="2.8571428571428571E-2"/>
    <n v="2.3418095238095238"/>
    <n v="81.963333333333324"/>
    <n v="245.89"/>
  </r>
  <r>
    <x v="187"/>
    <x v="5"/>
    <x v="0"/>
    <n v="1"/>
    <n v="7"/>
    <n v="836"/>
    <n v="30"/>
    <n v="3.5885167464114832E-2"/>
    <n v="0.76185406698564595"/>
    <n v="21.230333333333331"/>
    <n v="636.91"/>
  </r>
  <r>
    <x v="187"/>
    <x v="5"/>
    <x v="1"/>
    <n v="2"/>
    <n v="7"/>
    <n v="1210"/>
    <n v="15"/>
    <n v="1.2396694214876033E-2"/>
    <n v="0.35176033057851241"/>
    <n v="28.375333333333334"/>
    <n v="425.63"/>
  </r>
  <r>
    <x v="187"/>
    <x v="5"/>
    <x v="2"/>
    <n v="3"/>
    <n v="7"/>
    <n v="626"/>
    <n v="36"/>
    <n v="5.7507987220447282E-2"/>
    <n v="8.2401757188498408"/>
    <n v="143.28750000000002"/>
    <n v="5158.3500000000004"/>
  </r>
  <r>
    <x v="187"/>
    <x v="5"/>
    <x v="3"/>
    <n v="4"/>
    <n v="7"/>
    <n v="605"/>
    <n v="19"/>
    <n v="3.1404958677685953E-2"/>
    <n v="3.4585619834710739"/>
    <n v="110.12789473684209"/>
    <n v="2092.4299999999998"/>
  </r>
  <r>
    <x v="188"/>
    <x v="6"/>
    <x v="0"/>
    <n v="1"/>
    <n v="1"/>
    <n v="539"/>
    <n v="29"/>
    <n v="5.3803339517625233E-2"/>
    <n v="6.0202040816326532"/>
    <n v="111.89275862068965"/>
    <n v="3244.89"/>
  </r>
  <r>
    <x v="188"/>
    <x v="6"/>
    <x v="1"/>
    <n v="2"/>
    <n v="1"/>
    <n v="1822"/>
    <n v="19"/>
    <n v="1.0428100987925357E-2"/>
    <n v="0.92527991218441263"/>
    <n v="88.729473684210518"/>
    <n v="1685.86"/>
  </r>
  <r>
    <x v="188"/>
    <x v="6"/>
    <x v="2"/>
    <n v="3"/>
    <n v="1"/>
    <n v="568"/>
    <n v="28"/>
    <n v="4.9295774647887321E-2"/>
    <n v="2.4698767605633805"/>
    <n v="50.103214285714287"/>
    <n v="1402.89"/>
  </r>
  <r>
    <x v="188"/>
    <x v="6"/>
    <x v="3"/>
    <n v="4"/>
    <n v="1"/>
    <n v="655"/>
    <n v="23"/>
    <n v="3.5114503816793895E-2"/>
    <n v="1.6000152671755725"/>
    <n v="45.565652173913044"/>
    <n v="1048.01"/>
  </r>
  <r>
    <x v="189"/>
    <x v="0"/>
    <x v="0"/>
    <n v="1"/>
    <n v="2"/>
    <n v="695"/>
    <n v="32"/>
    <n v="4.60431654676259E-2"/>
    <n v="3.2691510791366905"/>
    <n v="71.001874999999998"/>
    <n v="2272.06"/>
  </r>
  <r>
    <x v="189"/>
    <x v="0"/>
    <x v="1"/>
    <n v="2"/>
    <n v="2"/>
    <n v="1261"/>
    <n v="14"/>
    <n v="1.1102299762093577E-2"/>
    <n v="0.70987311657414753"/>
    <n v="63.93928571428571"/>
    <n v="895.15"/>
  </r>
  <r>
    <x v="189"/>
    <x v="0"/>
    <x v="2"/>
    <n v="3"/>
    <n v="2"/>
    <n v="541"/>
    <n v="20"/>
    <n v="3.6968576709796676E-2"/>
    <n v="5.3039001848428828"/>
    <n v="143.47049999999999"/>
    <n v="2869.41"/>
  </r>
  <r>
    <x v="189"/>
    <x v="0"/>
    <x v="3"/>
    <n v="4"/>
    <n v="2"/>
    <n v="103"/>
    <n v="3"/>
    <n v="2.9126213592233011E-2"/>
    <n v="0.85504854368932037"/>
    <n v="29.356666666666666"/>
    <n v="88.07"/>
  </r>
  <r>
    <x v="190"/>
    <x v="1"/>
    <x v="0"/>
    <n v="1"/>
    <n v="3"/>
    <n v="426"/>
    <n v="23"/>
    <n v="5.39906103286385E-2"/>
    <n v="6.6973943661971838"/>
    <n v="124.04739130434783"/>
    <n v="2853.09"/>
  </r>
  <r>
    <x v="190"/>
    <x v="1"/>
    <x v="1"/>
    <n v="2"/>
    <n v="3"/>
    <n v="818"/>
    <n v="7"/>
    <n v="8.557457212713936E-3"/>
    <n v="0.4016259168704156"/>
    <n v="46.932857142857138"/>
    <n v="328.53"/>
  </r>
  <r>
    <x v="190"/>
    <x v="1"/>
    <x v="2"/>
    <n v="3"/>
    <n v="3"/>
    <n v="706"/>
    <n v="28"/>
    <n v="3.9660056657223795E-2"/>
    <n v="2.130042492917847"/>
    <n v="53.707499999999996"/>
    <n v="1503.81"/>
  </r>
  <r>
    <x v="190"/>
    <x v="1"/>
    <x v="3"/>
    <n v="4"/>
    <n v="3"/>
    <n v="213"/>
    <n v="9"/>
    <n v="4.2253521126760563E-2"/>
    <n v="5.7432394366197181"/>
    <n v="135.92333333333332"/>
    <n v="1223.31"/>
  </r>
  <r>
    <x v="191"/>
    <x v="2"/>
    <x v="0"/>
    <n v="1"/>
    <n v="4"/>
    <n v="606"/>
    <n v="26"/>
    <n v="4.2904290429042903E-2"/>
    <n v="3.0394224422442244"/>
    <n v="70.841923076923081"/>
    <n v="1841.89"/>
  </r>
  <r>
    <x v="191"/>
    <x v="2"/>
    <x v="1"/>
    <n v="2"/>
    <n v="4"/>
    <n v="1995"/>
    <n v="22"/>
    <n v="1.1027568922305764E-2"/>
    <n v="0.5964010025062656"/>
    <n v="54.082727272727269"/>
    <n v="1189.82"/>
  </r>
  <r>
    <x v="191"/>
    <x v="2"/>
    <x v="2"/>
    <n v="3"/>
    <n v="4"/>
    <n v="148"/>
    <n v="8"/>
    <n v="5.4054054054054057E-2"/>
    <n v="1.5926351351351351"/>
    <n v="29.463750000000001"/>
    <n v="235.71"/>
  </r>
  <r>
    <x v="191"/>
    <x v="2"/>
    <x v="3"/>
    <n v="4"/>
    <n v="4"/>
    <n v="547"/>
    <n v="20"/>
    <n v="3.6563071297989032E-2"/>
    <n v="2.3746617915904937"/>
    <n v="64.947000000000003"/>
    <n v="1298.94"/>
  </r>
  <r>
    <x v="192"/>
    <x v="3"/>
    <x v="0"/>
    <n v="1"/>
    <n v="5"/>
    <n v="796"/>
    <n v="36"/>
    <n v="4.5226130653266333E-2"/>
    <n v="6.0673115577889449"/>
    <n v="134.155"/>
    <n v="4829.58"/>
  </r>
  <r>
    <x v="192"/>
    <x v="3"/>
    <x v="1"/>
    <n v="2"/>
    <n v="5"/>
    <n v="1968"/>
    <n v="24"/>
    <n v="1.2195121951219513E-2"/>
    <n v="1.1992530487804878"/>
    <n v="98.338750000000005"/>
    <n v="2360.13"/>
  </r>
  <r>
    <x v="192"/>
    <x v="3"/>
    <x v="2"/>
    <n v="3"/>
    <n v="5"/>
    <n v="656"/>
    <n v="36"/>
    <n v="5.4878048780487805E-2"/>
    <n v="7.6480335365853653"/>
    <n v="139.36416666666665"/>
    <n v="5017.1099999999997"/>
  </r>
  <r>
    <x v="192"/>
    <x v="3"/>
    <x v="3"/>
    <n v="4"/>
    <n v="5"/>
    <n v="589"/>
    <n v="19"/>
    <n v="3.2258064516129031E-2"/>
    <n v="3.1589134125636669"/>
    <n v="97.926315789473676"/>
    <n v="1860.6"/>
  </r>
  <r>
    <x v="193"/>
    <x v="4"/>
    <x v="0"/>
    <n v="1"/>
    <n v="6"/>
    <n v="791"/>
    <n v="31"/>
    <n v="3.9190897597977246E-2"/>
    <n v="1.3462579013906448"/>
    <n v="34.351290322580645"/>
    <n v="1064.8900000000001"/>
  </r>
  <r>
    <x v="193"/>
    <x v="4"/>
    <x v="1"/>
    <n v="2"/>
    <n v="6"/>
    <n v="1744"/>
    <n v="20"/>
    <n v="1.1467889908256881E-2"/>
    <n v="0.38526376146788988"/>
    <n v="33.594999999999999"/>
    <n v="671.9"/>
  </r>
  <r>
    <x v="193"/>
    <x v="4"/>
    <x v="2"/>
    <n v="3"/>
    <n v="6"/>
    <n v="700"/>
    <n v="40"/>
    <n v="5.7142857142857141E-2"/>
    <n v="3.3494428571428574"/>
    <n v="58.615250000000003"/>
    <n v="2344.61"/>
  </r>
  <r>
    <x v="193"/>
    <x v="4"/>
    <x v="3"/>
    <n v="4"/>
    <n v="6"/>
    <n v="215"/>
    <n v="7"/>
    <n v="3.255813953488372E-2"/>
    <n v="3.0961395348837208"/>
    <n v="95.09571428571428"/>
    <n v="665.67"/>
  </r>
  <r>
    <x v="194"/>
    <x v="5"/>
    <x v="0"/>
    <n v="1"/>
    <n v="7"/>
    <n v="224"/>
    <n v="10"/>
    <n v="4.4642857142857144E-2"/>
    <n v="3.6774553571428572"/>
    <n v="82.375"/>
    <n v="823.75"/>
  </r>
  <r>
    <x v="194"/>
    <x v="5"/>
    <x v="1"/>
    <n v="2"/>
    <n v="7"/>
    <n v="1858"/>
    <n v="26"/>
    <n v="1.3993541442411194E-2"/>
    <n v="1.8327448869752421"/>
    <n v="130.97076923076924"/>
    <n v="3405.24"/>
  </r>
  <r>
    <x v="194"/>
    <x v="5"/>
    <x v="2"/>
    <n v="3"/>
    <n v="7"/>
    <n v="274"/>
    <n v="11"/>
    <n v="4.0145985401459854E-2"/>
    <n v="5.9283211678832117"/>
    <n v="147.6690909090909"/>
    <n v="1624.36"/>
  </r>
  <r>
    <x v="194"/>
    <x v="5"/>
    <x v="3"/>
    <n v="4"/>
    <n v="7"/>
    <n v="864"/>
    <n v="41"/>
    <n v="4.7453703703703706E-2"/>
    <n v="6.4661921296296292"/>
    <n v="136.26317073170731"/>
    <n v="5586.79"/>
  </r>
  <r>
    <x v="195"/>
    <x v="6"/>
    <x v="0"/>
    <n v="1"/>
    <n v="1"/>
    <n v="569"/>
    <n v="30"/>
    <n v="5.272407732864675E-2"/>
    <n v="3.7029525483304044"/>
    <n v="70.232666666666674"/>
    <n v="2106.98"/>
  </r>
  <r>
    <x v="195"/>
    <x v="6"/>
    <x v="1"/>
    <n v="2"/>
    <n v="1"/>
    <n v="2086"/>
    <n v="24"/>
    <n v="1.1505273250239693E-2"/>
    <n v="0.53690795781399814"/>
    <n v="46.666249999999998"/>
    <n v="1119.99"/>
  </r>
  <r>
    <x v="195"/>
    <x v="6"/>
    <x v="2"/>
    <n v="3"/>
    <n v="1"/>
    <n v="274"/>
    <n v="11"/>
    <n v="4.0145985401459854E-2"/>
    <n v="5.9407299270072995"/>
    <n v="147.97818181818181"/>
    <n v="1627.76"/>
  </r>
  <r>
    <x v="195"/>
    <x v="6"/>
    <x v="3"/>
    <n v="4"/>
    <n v="1"/>
    <n v="347"/>
    <n v="17"/>
    <n v="4.8991354466858789E-2"/>
    <n v="4.79821325648415"/>
    <n v="97.94"/>
    <n v="1664.98"/>
  </r>
  <r>
    <x v="196"/>
    <x v="0"/>
    <x v="0"/>
    <n v="1"/>
    <n v="2"/>
    <n v="986"/>
    <n v="36"/>
    <n v="3.6511156186612576E-2"/>
    <n v="3.195415821501014"/>
    <n v="87.518888888888881"/>
    <n v="3150.68"/>
  </r>
  <r>
    <x v="196"/>
    <x v="0"/>
    <x v="1"/>
    <n v="2"/>
    <n v="2"/>
    <n v="2472"/>
    <n v="33"/>
    <n v="1.3349514563106795E-2"/>
    <n v="0.54673543689320392"/>
    <n v="40.955454545454543"/>
    <n v="1351.53"/>
  </r>
  <r>
    <x v="196"/>
    <x v="0"/>
    <x v="2"/>
    <n v="3"/>
    <n v="2"/>
    <n v="395"/>
    <n v="20"/>
    <n v="5.0632911392405063E-2"/>
    <n v="3.4885822784810125"/>
    <n v="68.899500000000003"/>
    <n v="1377.99"/>
  </r>
  <r>
    <x v="196"/>
    <x v="0"/>
    <x v="3"/>
    <n v="4"/>
    <n v="2"/>
    <n v="766"/>
    <n v="24"/>
    <n v="3.1331592689295036E-2"/>
    <n v="3.0271932114882505"/>
    <n v="96.617916666666659"/>
    <n v="2318.83"/>
  </r>
  <r>
    <x v="197"/>
    <x v="1"/>
    <x v="0"/>
    <n v="1"/>
    <n v="3"/>
    <n v="249"/>
    <n v="9"/>
    <n v="3.614457831325301E-2"/>
    <n v="5.0693172690763051"/>
    <n v="140.2511111111111"/>
    <n v="1262.26"/>
  </r>
  <r>
    <x v="197"/>
    <x v="1"/>
    <x v="1"/>
    <n v="2"/>
    <n v="3"/>
    <n v="902"/>
    <n v="11"/>
    <n v="1.2195121951219513E-2"/>
    <n v="1.8087361419068737"/>
    <n v="148.31636363636363"/>
    <n v="1631.48"/>
  </r>
  <r>
    <x v="197"/>
    <x v="1"/>
    <x v="2"/>
    <n v="3"/>
    <n v="3"/>
    <n v="986"/>
    <n v="31"/>
    <n v="3.1440162271805273E-2"/>
    <n v="4.5457707910750509"/>
    <n v="144.58483870967743"/>
    <n v="4482.13"/>
  </r>
  <r>
    <x v="197"/>
    <x v="1"/>
    <x v="3"/>
    <n v="4"/>
    <n v="3"/>
    <n v="253"/>
    <n v="12"/>
    <n v="4.7430830039525688E-2"/>
    <n v="3.6950988142292491"/>
    <n v="77.905000000000001"/>
    <n v="934.86"/>
  </r>
  <r>
    <x v="198"/>
    <x v="2"/>
    <x v="0"/>
    <n v="1"/>
    <n v="4"/>
    <n v="688"/>
    <n v="24"/>
    <n v="3.4883720930232558E-2"/>
    <n v="2.0189244186046511"/>
    <n v="57.875833333333333"/>
    <n v="1389.02"/>
  </r>
  <r>
    <x v="198"/>
    <x v="2"/>
    <x v="1"/>
    <n v="2"/>
    <n v="4"/>
    <n v="1816"/>
    <n v="17"/>
    <n v="9.3612334801762113E-3"/>
    <n v="1.1712775330396477"/>
    <n v="125.12"/>
    <n v="2127.04"/>
  </r>
  <r>
    <x v="198"/>
    <x v="2"/>
    <x v="2"/>
    <n v="3"/>
    <n v="4"/>
    <n v="141"/>
    <n v="8"/>
    <n v="5.6737588652482268E-2"/>
    <n v="2.4234751773049643"/>
    <n v="42.713749999999997"/>
    <n v="341.71"/>
  </r>
  <r>
    <x v="198"/>
    <x v="2"/>
    <x v="3"/>
    <n v="4"/>
    <n v="4"/>
    <n v="132"/>
    <n v="5"/>
    <n v="3.787878787878788E-2"/>
    <n v="3.8868181818181813"/>
    <n v="102.61199999999999"/>
    <n v="513.05999999999995"/>
  </r>
  <r>
    <x v="199"/>
    <x v="3"/>
    <x v="0"/>
    <n v="1"/>
    <n v="5"/>
    <n v="447"/>
    <n v="24"/>
    <n v="5.3691275167785234E-2"/>
    <n v="4.9403579418344519"/>
    <n v="92.014166666666668"/>
    <n v="2208.34"/>
  </r>
  <r>
    <x v="199"/>
    <x v="3"/>
    <x v="1"/>
    <n v="2"/>
    <n v="5"/>
    <n v="2290"/>
    <n v="19"/>
    <n v="8.296943231441048E-3"/>
    <n v="0.28500873362445411"/>
    <n v="34.351052631578945"/>
    <n v="652.66999999999996"/>
  </r>
  <r>
    <x v="199"/>
    <x v="3"/>
    <x v="2"/>
    <n v="3"/>
    <n v="5"/>
    <n v="524"/>
    <n v="29"/>
    <n v="5.5343511450381681E-2"/>
    <n v="3.9083587786259542"/>
    <n v="70.62"/>
    <n v="2047.98"/>
  </r>
  <r>
    <x v="199"/>
    <x v="3"/>
    <x v="3"/>
    <n v="4"/>
    <n v="5"/>
    <n v="159"/>
    <n v="5"/>
    <n v="3.1446540880503145E-2"/>
    <n v="2.9057232704402516"/>
    <n v="92.402000000000001"/>
    <n v="462.01"/>
  </r>
  <r>
    <x v="200"/>
    <x v="4"/>
    <x v="0"/>
    <n v="1"/>
    <n v="6"/>
    <n v="197"/>
    <n v="9"/>
    <n v="4.5685279187817257E-2"/>
    <n v="4.6783248730964466"/>
    <n v="102.40333333333334"/>
    <n v="921.63"/>
  </r>
  <r>
    <x v="200"/>
    <x v="4"/>
    <x v="1"/>
    <n v="2"/>
    <n v="6"/>
    <n v="1118"/>
    <n v="5"/>
    <n v="4.4722719141323791E-3"/>
    <n v="0.47818425760286226"/>
    <n v="106.922"/>
    <n v="534.61"/>
  </r>
  <r>
    <x v="200"/>
    <x v="4"/>
    <x v="2"/>
    <n v="3"/>
    <n v="6"/>
    <n v="247"/>
    <n v="8"/>
    <n v="3.2388663967611336E-2"/>
    <n v="0.73218623481781375"/>
    <n v="22.606249999999999"/>
    <n v="180.85"/>
  </r>
  <r>
    <x v="200"/>
    <x v="4"/>
    <x v="3"/>
    <n v="4"/>
    <n v="6"/>
    <n v="799"/>
    <n v="29"/>
    <n v="3.629536921151439E-2"/>
    <n v="2.6891739674593245"/>
    <n v="74.091379310344834"/>
    <n v="2148.65"/>
  </r>
  <r>
    <x v="201"/>
    <x v="5"/>
    <x v="0"/>
    <n v="1"/>
    <n v="7"/>
    <n v="186"/>
    <n v="10"/>
    <n v="5.3763440860215055E-2"/>
    <n v="1.9229032258064518"/>
    <n v="35.766000000000005"/>
    <n v="357.66"/>
  </r>
  <r>
    <x v="201"/>
    <x v="5"/>
    <x v="1"/>
    <n v="2"/>
    <n v="7"/>
    <n v="1123"/>
    <n v="7"/>
    <n v="6.2333036509349959E-3"/>
    <n v="0.51346393588601957"/>
    <n v="82.374285714285719"/>
    <n v="576.62"/>
  </r>
  <r>
    <x v="201"/>
    <x v="5"/>
    <x v="2"/>
    <n v="3"/>
    <n v="7"/>
    <n v="144"/>
    <n v="5"/>
    <n v="3.4722222222222224E-2"/>
    <n v="1.6034722222222222"/>
    <n v="46.18"/>
    <n v="230.9"/>
  </r>
  <r>
    <x v="201"/>
    <x v="5"/>
    <x v="3"/>
    <n v="4"/>
    <n v="7"/>
    <n v="172"/>
    <n v="7"/>
    <n v="4.0697674418604654E-2"/>
    <n v="3.9531395348837211"/>
    <n v="97.134285714285724"/>
    <n v="679.94"/>
  </r>
  <r>
    <x v="202"/>
    <x v="6"/>
    <x v="0"/>
    <n v="1"/>
    <n v="1"/>
    <n v="768"/>
    <n v="41"/>
    <n v="5.3385416666666664E-2"/>
    <n v="2.8667708333333333"/>
    <n v="53.699512195121947"/>
    <n v="2201.6799999999998"/>
  </r>
  <r>
    <x v="202"/>
    <x v="6"/>
    <x v="1"/>
    <n v="2"/>
    <n v="1"/>
    <n v="1973"/>
    <n v="29"/>
    <n v="1.4698428788646731E-2"/>
    <n v="1.986887987835783"/>
    <n v="135.17689655172416"/>
    <n v="3920.13"/>
  </r>
  <r>
    <x v="202"/>
    <x v="6"/>
    <x v="2"/>
    <n v="3"/>
    <n v="1"/>
    <n v="743"/>
    <n v="34"/>
    <n v="4.5760430686406457E-2"/>
    <n v="6.0994885598923281"/>
    <n v="133.29176470588234"/>
    <n v="4531.92"/>
  </r>
  <r>
    <x v="202"/>
    <x v="6"/>
    <x v="3"/>
    <n v="4"/>
    <n v="1"/>
    <n v="968"/>
    <n v="36"/>
    <n v="3.71900826446281E-2"/>
    <n v="1.4919111570247934"/>
    <n v="40.115833333333335"/>
    <n v="1444.17"/>
  </r>
  <r>
    <x v="203"/>
    <x v="0"/>
    <x v="0"/>
    <n v="1"/>
    <n v="2"/>
    <n v="692"/>
    <n v="27"/>
    <n v="3.9017341040462429E-2"/>
    <n v="1.4732658959537572"/>
    <n v="37.75925925925926"/>
    <n v="1019.5"/>
  </r>
  <r>
    <x v="203"/>
    <x v="0"/>
    <x v="1"/>
    <n v="2"/>
    <n v="2"/>
    <n v="2013"/>
    <n v="27"/>
    <n v="1.3412816691505217E-2"/>
    <n v="0.29159960258320916"/>
    <n v="21.740370370370371"/>
    <n v="586.99"/>
  </r>
  <r>
    <x v="203"/>
    <x v="0"/>
    <x v="2"/>
    <n v="3"/>
    <n v="2"/>
    <n v="624"/>
    <n v="28"/>
    <n v="4.4871794871794872E-2"/>
    <n v="5.7198237179487181"/>
    <n v="127.47035714285714"/>
    <n v="3569.17"/>
  </r>
  <r>
    <x v="203"/>
    <x v="0"/>
    <x v="3"/>
    <n v="4"/>
    <n v="2"/>
    <n v="847"/>
    <n v="33"/>
    <n v="3.896103896103896E-2"/>
    <n v="1.5930224321133413"/>
    <n v="40.887575757575753"/>
    <n v="1349.29"/>
  </r>
  <r>
    <x v="204"/>
    <x v="1"/>
    <x v="0"/>
    <n v="1"/>
    <n v="3"/>
    <n v="854"/>
    <n v="42"/>
    <n v="4.9180327868852458E-2"/>
    <n v="3.3490046838407497"/>
    <n v="68.096428571428575"/>
    <n v="2860.05"/>
  </r>
  <r>
    <x v="204"/>
    <x v="1"/>
    <x v="1"/>
    <n v="2"/>
    <n v="3"/>
    <n v="1868"/>
    <n v="11"/>
    <n v="5.8886509635974306E-3"/>
    <n v="0.16755353319057817"/>
    <n v="28.453636363636363"/>
    <n v="312.99"/>
  </r>
  <r>
    <x v="204"/>
    <x v="1"/>
    <x v="2"/>
    <n v="3"/>
    <n v="3"/>
    <n v="429"/>
    <n v="14"/>
    <n v="3.2634032634032632E-2"/>
    <n v="1.5510489510489509"/>
    <n v="47.528571428571425"/>
    <n v="665.4"/>
  </r>
  <r>
    <x v="204"/>
    <x v="1"/>
    <x v="3"/>
    <n v="4"/>
    <n v="3"/>
    <n v="284"/>
    <n v="9"/>
    <n v="3.1690140845070422E-2"/>
    <n v="4.1218661971830981"/>
    <n v="130.06777777777776"/>
    <n v="1170.6099999999999"/>
  </r>
  <r>
    <x v="205"/>
    <x v="2"/>
    <x v="0"/>
    <n v="1"/>
    <n v="4"/>
    <n v="176"/>
    <n v="6"/>
    <n v="3.4090909090909088E-2"/>
    <n v="2.677159090909091"/>
    <n v="78.53"/>
    <n v="471.18"/>
  </r>
  <r>
    <x v="205"/>
    <x v="2"/>
    <x v="1"/>
    <n v="2"/>
    <n v="4"/>
    <n v="1038"/>
    <n v="9"/>
    <n v="8.670520231213872E-3"/>
    <n v="0.33223506743737957"/>
    <n v="38.317777777777778"/>
    <n v="344.86"/>
  </r>
  <r>
    <x v="205"/>
    <x v="2"/>
    <x v="2"/>
    <n v="3"/>
    <n v="4"/>
    <n v="383"/>
    <n v="14"/>
    <n v="3.6553524804177548E-2"/>
    <n v="4.632140992167102"/>
    <n v="126.72214285714286"/>
    <n v="1774.11"/>
  </r>
  <r>
    <x v="205"/>
    <x v="2"/>
    <x v="3"/>
    <n v="4"/>
    <n v="4"/>
    <n v="324"/>
    <n v="15"/>
    <n v="4.6296296296296294E-2"/>
    <n v="6.8341358024691363"/>
    <n v="147.61733333333333"/>
    <n v="2214.2600000000002"/>
  </r>
  <r>
    <x v="206"/>
    <x v="3"/>
    <x v="0"/>
    <n v="1"/>
    <n v="5"/>
    <n v="333"/>
    <n v="18"/>
    <n v="5.4054054054054057E-2"/>
    <n v="6.9435735735735733"/>
    <n v="128.45611111111111"/>
    <n v="2312.21"/>
  </r>
  <r>
    <x v="206"/>
    <x v="3"/>
    <x v="1"/>
    <n v="2"/>
    <n v="5"/>
    <n v="1654"/>
    <n v="11"/>
    <n v="6.650544135429262E-3"/>
    <n v="0.23730350665054414"/>
    <n v="35.68181818181818"/>
    <n v="392.5"/>
  </r>
  <r>
    <x v="206"/>
    <x v="3"/>
    <x v="2"/>
    <n v="3"/>
    <n v="5"/>
    <n v="922"/>
    <n v="29"/>
    <n v="3.1453362255965296E-2"/>
    <n v="3.04587852494577"/>
    <n v="96.837931034482764"/>
    <n v="2808.3"/>
  </r>
  <r>
    <x v="206"/>
    <x v="3"/>
    <x v="3"/>
    <n v="4"/>
    <n v="5"/>
    <n v="911"/>
    <n v="51"/>
    <n v="5.598243688254665E-2"/>
    <n v="2.2097365532381996"/>
    <n v="39.471960784313723"/>
    <n v="2013.07"/>
  </r>
  <r>
    <x v="207"/>
    <x v="4"/>
    <x v="0"/>
    <n v="1"/>
    <n v="6"/>
    <n v="311"/>
    <n v="13"/>
    <n v="4.1800643086816719E-2"/>
    <n v="3.9640514469453376"/>
    <n v="94.832307692307694"/>
    <n v="1232.82"/>
  </r>
  <r>
    <x v="207"/>
    <x v="4"/>
    <x v="1"/>
    <n v="2"/>
    <n v="6"/>
    <n v="1659"/>
    <n v="19"/>
    <n v="1.1452682338758288E-2"/>
    <n v="1.1119349005424954"/>
    <n v="97.089473684210532"/>
    <n v="1844.7"/>
  </r>
  <r>
    <x v="207"/>
    <x v="4"/>
    <x v="2"/>
    <n v="3"/>
    <n v="6"/>
    <n v="208"/>
    <n v="12"/>
    <n v="5.7692307692307696E-2"/>
    <n v="1.92875"/>
    <n v="33.431666666666665"/>
    <n v="401.18"/>
  </r>
  <r>
    <x v="207"/>
    <x v="4"/>
    <x v="3"/>
    <n v="4"/>
    <n v="6"/>
    <n v="475"/>
    <n v="21"/>
    <n v="4.4210526315789471E-2"/>
    <n v="2.0975578947368421"/>
    <n v="47.444761904761904"/>
    <n v="996.34"/>
  </r>
  <r>
    <x v="208"/>
    <x v="5"/>
    <x v="0"/>
    <n v="1"/>
    <n v="7"/>
    <n v="603"/>
    <n v="30"/>
    <n v="4.975124378109453E-2"/>
    <n v="6.8257545605306804"/>
    <n v="137.19766666666666"/>
    <n v="4115.93"/>
  </r>
  <r>
    <x v="208"/>
    <x v="5"/>
    <x v="1"/>
    <n v="2"/>
    <n v="7"/>
    <n v="2093"/>
    <n v="22"/>
    <n v="1.051122790253225E-2"/>
    <n v="0.77645007166746294"/>
    <n v="73.868636363636355"/>
    <n v="1625.11"/>
  </r>
  <r>
    <x v="208"/>
    <x v="5"/>
    <x v="2"/>
    <n v="3"/>
    <n v="7"/>
    <n v="909"/>
    <n v="34"/>
    <n v="3.7403740374037403E-2"/>
    <n v="4.0956655665566561"/>
    <n v="109.49882352941177"/>
    <n v="3722.96"/>
  </r>
  <r>
    <x v="208"/>
    <x v="5"/>
    <x v="3"/>
    <n v="4"/>
    <n v="7"/>
    <n v="770"/>
    <n v="37"/>
    <n v="4.8051948051948054E-2"/>
    <n v="6.6658831168831165"/>
    <n v="138.72243243243241"/>
    <n v="5132.7299999999996"/>
  </r>
  <r>
    <x v="209"/>
    <x v="6"/>
    <x v="0"/>
    <n v="1"/>
    <n v="1"/>
    <n v="844"/>
    <n v="49"/>
    <n v="5.8056872037914695E-2"/>
    <n v="7.8252843601895732"/>
    <n v="134.78653061224489"/>
    <n v="6604.54"/>
  </r>
  <r>
    <x v="209"/>
    <x v="6"/>
    <x v="1"/>
    <n v="2"/>
    <n v="1"/>
    <n v="823"/>
    <n v="7"/>
    <n v="8.5054678007290396E-3"/>
    <n v="0.53450789793438636"/>
    <n v="62.842857142857142"/>
    <n v="439.9"/>
  </r>
  <r>
    <x v="209"/>
    <x v="6"/>
    <x v="2"/>
    <n v="3"/>
    <n v="1"/>
    <n v="451"/>
    <n v="15"/>
    <n v="3.325942350332594E-2"/>
    <n v="2.5817738359201776"/>
    <n v="77.625333333333344"/>
    <n v="1164.3800000000001"/>
  </r>
  <r>
    <x v="209"/>
    <x v="6"/>
    <x v="3"/>
    <n v="4"/>
    <n v="1"/>
    <n v="687"/>
    <n v="36"/>
    <n v="5.2401746724890827E-2"/>
    <n v="3.4879912663755457"/>
    <n v="66.5625"/>
    <n v="2396.25"/>
  </r>
  <r>
    <x v="210"/>
    <x v="0"/>
    <x v="0"/>
    <n v="1"/>
    <n v="2"/>
    <n v="300"/>
    <n v="9"/>
    <n v="0.03"/>
    <n v="0.83760000000000001"/>
    <n v="27.92"/>
    <n v="251.28"/>
  </r>
  <r>
    <x v="210"/>
    <x v="0"/>
    <x v="1"/>
    <n v="2"/>
    <n v="2"/>
    <n v="1872"/>
    <n v="16"/>
    <n v="8.5470085470085479E-3"/>
    <n v="0.70577457264957266"/>
    <n v="82.575625000000002"/>
    <n v="1321.21"/>
  </r>
  <r>
    <x v="210"/>
    <x v="0"/>
    <x v="2"/>
    <n v="3"/>
    <n v="2"/>
    <n v="936"/>
    <n v="52"/>
    <n v="5.5555555555555552E-2"/>
    <n v="5.2233867521367525"/>
    <n v="94.020961538461535"/>
    <n v="4889.09"/>
  </r>
  <r>
    <x v="210"/>
    <x v="0"/>
    <x v="3"/>
    <n v="4"/>
    <n v="2"/>
    <n v="276"/>
    <n v="10"/>
    <n v="3.6231884057971016E-2"/>
    <n v="4.4901086956521734"/>
    <n v="123.92699999999999"/>
    <n v="1239.27"/>
  </r>
  <r>
    <x v="211"/>
    <x v="1"/>
    <x v="0"/>
    <n v="1"/>
    <n v="3"/>
    <n v="535"/>
    <n v="29"/>
    <n v="5.4205607476635512E-2"/>
    <n v="8.0620186915887864"/>
    <n v="148.73034482758621"/>
    <n v="4313.18"/>
  </r>
  <r>
    <x v="211"/>
    <x v="1"/>
    <x v="1"/>
    <n v="2"/>
    <n v="3"/>
    <n v="1903"/>
    <n v="12"/>
    <n v="6.3058328954282714E-3"/>
    <n v="0.77616395165528107"/>
    <n v="123.08666666666666"/>
    <n v="1477.04"/>
  </r>
  <r>
    <x v="211"/>
    <x v="1"/>
    <x v="2"/>
    <n v="3"/>
    <n v="3"/>
    <n v="381"/>
    <n v="17"/>
    <n v="4.4619422572178477E-2"/>
    <n v="5.662335958005249"/>
    <n v="126.90294117647058"/>
    <n v="2157.35"/>
  </r>
  <r>
    <x v="211"/>
    <x v="1"/>
    <x v="3"/>
    <n v="4"/>
    <n v="3"/>
    <n v="485"/>
    <n v="22"/>
    <n v="4.536082474226804E-2"/>
    <n v="2.417979381443299"/>
    <n v="53.305454545454545"/>
    <n v="1172.72"/>
  </r>
  <r>
    <x v="212"/>
    <x v="2"/>
    <x v="0"/>
    <n v="1"/>
    <n v="4"/>
    <n v="137"/>
    <n v="4"/>
    <n v="2.9197080291970802E-2"/>
    <n v="3.7118248175182482"/>
    <n v="127.13"/>
    <n v="508.52"/>
  </r>
  <r>
    <x v="212"/>
    <x v="2"/>
    <x v="1"/>
    <n v="2"/>
    <n v="4"/>
    <n v="2020"/>
    <n v="19"/>
    <n v="9.4059405940594056E-3"/>
    <n v="0.32801485148514853"/>
    <n v="34.873157894736842"/>
    <n v="662.59"/>
  </r>
  <r>
    <x v="212"/>
    <x v="2"/>
    <x v="2"/>
    <n v="3"/>
    <n v="4"/>
    <n v="712"/>
    <n v="24"/>
    <n v="3.3707865168539325E-2"/>
    <n v="4.445154494382022"/>
    <n v="131.87291666666667"/>
    <n v="3164.95"/>
  </r>
  <r>
    <x v="212"/>
    <x v="2"/>
    <x v="3"/>
    <n v="4"/>
    <n v="4"/>
    <n v="136"/>
    <n v="7"/>
    <n v="5.1470588235294115E-2"/>
    <n v="7.0987499999999999"/>
    <n v="137.91857142857143"/>
    <n v="965.43"/>
  </r>
  <r>
    <x v="213"/>
    <x v="3"/>
    <x v="0"/>
    <n v="1"/>
    <n v="5"/>
    <n v="755"/>
    <n v="30"/>
    <n v="3.9735099337748346E-2"/>
    <n v="4.177271523178808"/>
    <n v="105.128"/>
    <n v="3153.84"/>
  </r>
  <r>
    <x v="213"/>
    <x v="3"/>
    <x v="1"/>
    <n v="2"/>
    <n v="5"/>
    <n v="1896"/>
    <n v="17"/>
    <n v="8.9662447257383964E-3"/>
    <n v="1.3325210970464134"/>
    <n v="148.61529411764707"/>
    <n v="2526.46"/>
  </r>
  <r>
    <x v="213"/>
    <x v="3"/>
    <x v="2"/>
    <n v="3"/>
    <n v="5"/>
    <n v="509"/>
    <n v="18"/>
    <n v="3.536345776031434E-2"/>
    <n v="4.4234184675834971"/>
    <n v="125.08444444444444"/>
    <n v="2251.52"/>
  </r>
  <r>
    <x v="213"/>
    <x v="3"/>
    <x v="3"/>
    <n v="4"/>
    <n v="5"/>
    <n v="971"/>
    <n v="31"/>
    <n v="3.1925849639546859E-2"/>
    <n v="2.4271987641606589"/>
    <n v="76.026129032258069"/>
    <n v="2356.81"/>
  </r>
  <r>
    <x v="214"/>
    <x v="4"/>
    <x v="0"/>
    <n v="1"/>
    <n v="6"/>
    <n v="444"/>
    <n v="15"/>
    <n v="3.3783783783783786E-2"/>
    <n v="2.6006531531531532"/>
    <n v="76.979333333333344"/>
    <n v="1154.69"/>
  </r>
  <r>
    <x v="214"/>
    <x v="4"/>
    <x v="1"/>
    <n v="2"/>
    <n v="6"/>
    <n v="1890"/>
    <n v="25"/>
    <n v="1.3227513227513227E-2"/>
    <n v="0.29905820105820108"/>
    <n v="22.608800000000002"/>
    <n v="565.22"/>
  </r>
  <r>
    <x v="214"/>
    <x v="4"/>
    <x v="2"/>
    <n v="3"/>
    <n v="6"/>
    <n v="492"/>
    <n v="14"/>
    <n v="2.8455284552845527E-2"/>
    <n v="2.7494918699186992"/>
    <n v="96.625"/>
    <n v="1352.75"/>
  </r>
  <r>
    <x v="214"/>
    <x v="4"/>
    <x v="3"/>
    <n v="4"/>
    <n v="6"/>
    <n v="983"/>
    <n v="39"/>
    <n v="3.9674465920651068E-2"/>
    <n v="5.0235910478128174"/>
    <n v="126.6202564102564"/>
    <n v="4938.1899999999996"/>
  </r>
  <r>
    <x v="215"/>
    <x v="5"/>
    <x v="0"/>
    <n v="1"/>
    <n v="7"/>
    <n v="832"/>
    <n v="40"/>
    <n v="4.807692307692308E-2"/>
    <n v="2.6325721153846158"/>
    <n v="54.757500000000007"/>
    <n v="2190.3000000000002"/>
  </r>
  <r>
    <x v="215"/>
    <x v="5"/>
    <x v="1"/>
    <n v="2"/>
    <n v="7"/>
    <n v="1203"/>
    <n v="7"/>
    <n v="5.8187863674147968E-3"/>
    <n v="0.27995012468827929"/>
    <n v="48.111428571428569"/>
    <n v="336.78"/>
  </r>
  <r>
    <x v="215"/>
    <x v="5"/>
    <x v="2"/>
    <n v="3"/>
    <n v="7"/>
    <n v="649"/>
    <n v="24"/>
    <n v="3.6979969183359017E-2"/>
    <n v="5.4493066255778118"/>
    <n v="147.35833333333332"/>
    <n v="3536.6"/>
  </r>
  <r>
    <x v="215"/>
    <x v="5"/>
    <x v="3"/>
    <n v="4"/>
    <n v="7"/>
    <n v="525"/>
    <n v="19"/>
    <n v="3.619047619047619E-2"/>
    <n v="5.0646476190476193"/>
    <n v="139.9442105263158"/>
    <n v="2658.94"/>
  </r>
  <r>
    <x v="216"/>
    <x v="6"/>
    <x v="0"/>
    <n v="1"/>
    <n v="1"/>
    <n v="209"/>
    <n v="7"/>
    <n v="3.3492822966507178E-2"/>
    <n v="3.8055502392344498"/>
    <n v="113.62285714285714"/>
    <n v="795.36"/>
  </r>
  <r>
    <x v="216"/>
    <x v="6"/>
    <x v="1"/>
    <n v="2"/>
    <n v="1"/>
    <n v="1255"/>
    <n v="9"/>
    <n v="7.1713147410358566E-3"/>
    <n v="0.85800796812749003"/>
    <n v="119.64444444444445"/>
    <n v="1076.8"/>
  </r>
  <r>
    <x v="216"/>
    <x v="6"/>
    <x v="2"/>
    <n v="3"/>
    <n v="1"/>
    <n v="828"/>
    <n v="43"/>
    <n v="5.1932367149758456E-2"/>
    <n v="1.9087681159420291"/>
    <n v="36.754883720930231"/>
    <n v="1580.46"/>
  </r>
  <r>
    <x v="216"/>
    <x v="6"/>
    <x v="3"/>
    <n v="4"/>
    <n v="1"/>
    <n v="355"/>
    <n v="16"/>
    <n v="4.507042253521127E-2"/>
    <n v="6.5553802816901401"/>
    <n v="145.44749999999999"/>
    <n v="2327.16"/>
  </r>
  <r>
    <x v="217"/>
    <x v="0"/>
    <x v="0"/>
    <n v="1"/>
    <n v="2"/>
    <n v="965"/>
    <n v="39"/>
    <n v="4.0414507772020727E-2"/>
    <n v="1.9625284974093264"/>
    <n v="48.559999999999995"/>
    <n v="1893.84"/>
  </r>
  <r>
    <x v="217"/>
    <x v="0"/>
    <x v="1"/>
    <n v="2"/>
    <n v="2"/>
    <n v="2259"/>
    <n v="18"/>
    <n v="7.9681274900398405E-3"/>
    <n v="0.83948649845064194"/>
    <n v="105.35555555555555"/>
    <n v="1896.4"/>
  </r>
  <r>
    <x v="217"/>
    <x v="0"/>
    <x v="2"/>
    <n v="3"/>
    <n v="2"/>
    <n v="609"/>
    <n v="30"/>
    <n v="4.9261083743842367E-2"/>
    <n v="2.1583908045977012"/>
    <n v="43.815333333333335"/>
    <n v="1314.46"/>
  </r>
  <r>
    <x v="217"/>
    <x v="0"/>
    <x v="3"/>
    <n v="4"/>
    <n v="2"/>
    <n v="663"/>
    <n v="26"/>
    <n v="3.9215686274509803E-2"/>
    <n v="4.7187028657616894"/>
    <n v="120.32692307692308"/>
    <n v="3128.5"/>
  </r>
  <r>
    <x v="218"/>
    <x v="1"/>
    <x v="0"/>
    <n v="1"/>
    <n v="3"/>
    <n v="126"/>
    <n v="3"/>
    <n v="2.3809523809523808E-2"/>
    <n v="1.323968253968254"/>
    <n v="55.606666666666662"/>
    <n v="166.82"/>
  </r>
  <r>
    <x v="218"/>
    <x v="1"/>
    <x v="1"/>
    <n v="2"/>
    <n v="3"/>
    <n v="1383"/>
    <n v="6"/>
    <n v="4.3383947939262474E-3"/>
    <n v="0.36574837310195224"/>
    <n v="84.304999999999993"/>
    <n v="505.83"/>
  </r>
  <r>
    <x v="218"/>
    <x v="1"/>
    <x v="2"/>
    <n v="3"/>
    <n v="3"/>
    <n v="485"/>
    <n v="28"/>
    <n v="5.7731958762886601E-2"/>
    <n v="2.128061855670103"/>
    <n v="36.861071428571428"/>
    <n v="1032.1099999999999"/>
  </r>
  <r>
    <x v="218"/>
    <x v="1"/>
    <x v="3"/>
    <n v="4"/>
    <n v="3"/>
    <n v="499"/>
    <n v="16"/>
    <n v="3.2064128256513023E-2"/>
    <n v="4.3830060120240475"/>
    <n v="136.69499999999999"/>
    <n v="2187.12"/>
  </r>
  <r>
    <x v="219"/>
    <x v="2"/>
    <x v="0"/>
    <n v="1"/>
    <n v="4"/>
    <n v="237"/>
    <n v="14"/>
    <n v="5.9071729957805907E-2"/>
    <n v="1.5250632911392406"/>
    <n v="25.817142857142859"/>
    <n v="361.44"/>
  </r>
  <r>
    <x v="219"/>
    <x v="2"/>
    <x v="1"/>
    <n v="2"/>
    <n v="4"/>
    <n v="1319"/>
    <n v="18"/>
    <n v="1.3646702047005308E-2"/>
    <n v="0.58432145564821836"/>
    <n v="42.817777777777778"/>
    <n v="770.72"/>
  </r>
  <r>
    <x v="219"/>
    <x v="2"/>
    <x v="2"/>
    <n v="3"/>
    <n v="4"/>
    <n v="547"/>
    <n v="22"/>
    <n v="4.0219378427787937E-2"/>
    <n v="1.4705850091407677"/>
    <n v="36.564090909090908"/>
    <n v="804.41"/>
  </r>
  <r>
    <x v="219"/>
    <x v="2"/>
    <x v="3"/>
    <n v="4"/>
    <n v="4"/>
    <n v="107"/>
    <n v="5"/>
    <n v="4.6728971962616821E-2"/>
    <n v="5.5715887850467283"/>
    <n v="119.232"/>
    <n v="596.16"/>
  </r>
  <r>
    <x v="220"/>
    <x v="3"/>
    <x v="0"/>
    <n v="1"/>
    <n v="5"/>
    <n v="132"/>
    <n v="5"/>
    <n v="3.787878787878788E-2"/>
    <n v="3.1723484848484849"/>
    <n v="83.75"/>
    <n v="418.75"/>
  </r>
  <r>
    <x v="220"/>
    <x v="3"/>
    <x v="1"/>
    <n v="2"/>
    <n v="5"/>
    <n v="1558"/>
    <n v="17"/>
    <n v="1.0911424903722721E-2"/>
    <n v="0.89955070603337617"/>
    <n v="82.441176470588232"/>
    <n v="1401.5"/>
  </r>
  <r>
    <x v="220"/>
    <x v="3"/>
    <x v="2"/>
    <n v="3"/>
    <n v="5"/>
    <n v="151"/>
    <n v="7"/>
    <n v="4.6357615894039736E-2"/>
    <n v="6.2608609271523177"/>
    <n v="135.05571428571429"/>
    <n v="945.39"/>
  </r>
  <r>
    <x v="220"/>
    <x v="3"/>
    <x v="3"/>
    <n v="4"/>
    <n v="5"/>
    <n v="382"/>
    <n v="11"/>
    <n v="2.8795811518324606E-2"/>
    <n v="3.4550000000000001"/>
    <n v="119.98272727272727"/>
    <n v="1319.81"/>
  </r>
  <r>
    <x v="221"/>
    <x v="4"/>
    <x v="0"/>
    <n v="1"/>
    <n v="6"/>
    <n v="500"/>
    <n v="26"/>
    <n v="5.1999999999999998E-2"/>
    <n v="5.7128000000000005"/>
    <n v="109.86153846153846"/>
    <n v="2856.4"/>
  </r>
  <r>
    <x v="221"/>
    <x v="4"/>
    <x v="1"/>
    <n v="2"/>
    <n v="6"/>
    <n v="1585"/>
    <n v="17"/>
    <n v="1.0725552050473186E-2"/>
    <n v="0.7070410094637225"/>
    <n v="65.921176470588236"/>
    <n v="1120.6600000000001"/>
  </r>
  <r>
    <x v="221"/>
    <x v="4"/>
    <x v="2"/>
    <n v="3"/>
    <n v="6"/>
    <n v="995"/>
    <n v="34"/>
    <n v="3.4170854271356785E-2"/>
    <n v="4.2795678391959804"/>
    <n v="125.24029411764707"/>
    <n v="4258.17"/>
  </r>
  <r>
    <x v="221"/>
    <x v="4"/>
    <x v="3"/>
    <n v="4"/>
    <n v="6"/>
    <n v="985"/>
    <n v="52"/>
    <n v="5.2791878172588833E-2"/>
    <n v="5.4067411167512693"/>
    <n v="102.41615384615385"/>
    <n v="5325.64"/>
  </r>
  <r>
    <x v="222"/>
    <x v="5"/>
    <x v="0"/>
    <n v="1"/>
    <n v="7"/>
    <n v="622"/>
    <n v="30"/>
    <n v="4.8231511254019289E-2"/>
    <n v="2.8558842443729904"/>
    <n v="59.211999999999996"/>
    <n v="1776.36"/>
  </r>
  <r>
    <x v="222"/>
    <x v="5"/>
    <x v="1"/>
    <n v="2"/>
    <n v="7"/>
    <n v="1911"/>
    <n v="16"/>
    <n v="8.3725798011512302E-3"/>
    <n v="0.72327053898482474"/>
    <n v="86.385625000000005"/>
    <n v="1382.17"/>
  </r>
  <r>
    <x v="222"/>
    <x v="5"/>
    <x v="2"/>
    <n v="3"/>
    <n v="7"/>
    <n v="436"/>
    <n v="15"/>
    <n v="3.4403669724770644E-2"/>
    <n v="5.1049541284403679"/>
    <n v="148.38400000000001"/>
    <n v="2225.7600000000002"/>
  </r>
  <r>
    <x v="222"/>
    <x v="5"/>
    <x v="3"/>
    <n v="4"/>
    <n v="7"/>
    <n v="993"/>
    <n v="50"/>
    <n v="5.0352467270896276E-2"/>
    <n v="7.3840886203423963"/>
    <n v="146.648"/>
    <n v="7332.4"/>
  </r>
  <r>
    <x v="223"/>
    <x v="6"/>
    <x v="0"/>
    <n v="1"/>
    <n v="1"/>
    <n v="464"/>
    <n v="21"/>
    <n v="4.5258620689655173E-2"/>
    <n v="5.8007758620689653"/>
    <n v="128.16952380952381"/>
    <n v="2691.56"/>
  </r>
  <r>
    <x v="223"/>
    <x v="6"/>
    <x v="1"/>
    <n v="2"/>
    <n v="1"/>
    <n v="1280"/>
    <n v="15"/>
    <n v="1.171875E-2"/>
    <n v="1.2065312499999998"/>
    <n v="102.95733333333332"/>
    <n v="1544.36"/>
  </r>
  <r>
    <x v="223"/>
    <x v="6"/>
    <x v="2"/>
    <n v="3"/>
    <n v="1"/>
    <n v="155"/>
    <n v="5"/>
    <n v="3.2258064516129031E-2"/>
    <n v="4.1900000000000004"/>
    <n v="129.89000000000001"/>
    <n v="649.45000000000005"/>
  </r>
  <r>
    <x v="223"/>
    <x v="6"/>
    <x v="3"/>
    <n v="4"/>
    <n v="1"/>
    <n v="868"/>
    <n v="43"/>
    <n v="4.9539170506912443E-2"/>
    <n v="5.9758755760368665"/>
    <n v="120.62930232558141"/>
    <n v="5187.0600000000004"/>
  </r>
  <r>
    <x v="224"/>
    <x v="0"/>
    <x v="0"/>
    <n v="1"/>
    <n v="2"/>
    <n v="821"/>
    <n v="47"/>
    <n v="5.7247259439707675E-2"/>
    <n v="8.0719610231425083"/>
    <n v="141.00170212765957"/>
    <n v="6627.08"/>
  </r>
  <r>
    <x v="224"/>
    <x v="0"/>
    <x v="1"/>
    <n v="2"/>
    <n v="2"/>
    <n v="1054"/>
    <n v="7"/>
    <n v="6.6413662239089184E-3"/>
    <n v="0.23648956356736242"/>
    <n v="35.60857142857143"/>
    <n v="249.26"/>
  </r>
  <r>
    <x v="224"/>
    <x v="0"/>
    <x v="2"/>
    <n v="3"/>
    <n v="2"/>
    <n v="996"/>
    <n v="37"/>
    <n v="3.7148594377510037E-2"/>
    <n v="2.8081224899598394"/>
    <n v="75.591621621621613"/>
    <n v="2796.89"/>
  </r>
  <r>
    <x v="224"/>
    <x v="0"/>
    <x v="3"/>
    <n v="4"/>
    <n v="2"/>
    <n v="179"/>
    <n v="10"/>
    <n v="5.5865921787709494E-2"/>
    <n v="5.4284916201117319"/>
    <n v="97.17"/>
    <n v="971.7"/>
  </r>
  <r>
    <x v="225"/>
    <x v="1"/>
    <x v="0"/>
    <n v="1"/>
    <n v="3"/>
    <n v="374"/>
    <n v="19"/>
    <n v="5.0802139037433157E-2"/>
    <n v="5.037459893048128"/>
    <n v="99.158421052631581"/>
    <n v="1884.01"/>
  </r>
  <r>
    <x v="225"/>
    <x v="1"/>
    <x v="1"/>
    <n v="2"/>
    <n v="3"/>
    <n v="2196"/>
    <n v="24"/>
    <n v="1.092896174863388E-2"/>
    <n v="1.5278278688524591"/>
    <n v="139.79625000000001"/>
    <n v="3355.11"/>
  </r>
  <r>
    <x v="225"/>
    <x v="1"/>
    <x v="2"/>
    <n v="3"/>
    <n v="3"/>
    <n v="637"/>
    <n v="21"/>
    <n v="3.2967032967032968E-2"/>
    <n v="3.655871271585557"/>
    <n v="110.89476190476191"/>
    <n v="2328.79"/>
  </r>
  <r>
    <x v="225"/>
    <x v="1"/>
    <x v="3"/>
    <n v="4"/>
    <n v="3"/>
    <n v="594"/>
    <n v="30"/>
    <n v="5.0505050505050504E-2"/>
    <n v="3.963737373737374"/>
    <n v="78.481999999999999"/>
    <n v="2354.46"/>
  </r>
  <r>
    <x v="226"/>
    <x v="2"/>
    <x v="0"/>
    <n v="1"/>
    <n v="4"/>
    <n v="325"/>
    <n v="18"/>
    <n v="5.5384615384615386E-2"/>
    <n v="4.7025846153846151"/>
    <n v="84.907777777777767"/>
    <n v="1528.34"/>
  </r>
  <r>
    <x v="226"/>
    <x v="2"/>
    <x v="1"/>
    <n v="2"/>
    <n v="4"/>
    <n v="2069"/>
    <n v="24"/>
    <n v="1.1599806669888834E-2"/>
    <n v="1.0841517641372644"/>
    <n v="93.462916666666672"/>
    <n v="2243.11"/>
  </r>
  <r>
    <x v="226"/>
    <x v="2"/>
    <x v="2"/>
    <n v="3"/>
    <n v="4"/>
    <n v="737"/>
    <n v="22"/>
    <n v="2.9850746268656716E-2"/>
    <n v="1.0900949796472184"/>
    <n v="36.518181818181816"/>
    <n v="803.4"/>
  </r>
  <r>
    <x v="226"/>
    <x v="2"/>
    <x v="3"/>
    <n v="4"/>
    <n v="4"/>
    <n v="473"/>
    <n v="20"/>
    <n v="4.2283298097251586E-2"/>
    <n v="4.2303594080338272"/>
    <n v="100.048"/>
    <n v="2000.96"/>
  </r>
  <r>
    <x v="227"/>
    <x v="3"/>
    <x v="0"/>
    <n v="1"/>
    <n v="5"/>
    <n v="124"/>
    <n v="3"/>
    <n v="2.4193548387096774E-2"/>
    <n v="1.3360483870967741"/>
    <n v="55.223333333333329"/>
    <n v="165.67"/>
  </r>
  <r>
    <x v="227"/>
    <x v="3"/>
    <x v="1"/>
    <n v="2"/>
    <n v="5"/>
    <n v="1041"/>
    <n v="12"/>
    <n v="1.1527377521613832E-2"/>
    <n v="0.3916330451488953"/>
    <n v="33.974166666666669"/>
    <n v="407.69"/>
  </r>
  <r>
    <x v="227"/>
    <x v="3"/>
    <x v="2"/>
    <n v="3"/>
    <n v="5"/>
    <n v="394"/>
    <n v="13"/>
    <n v="3.2994923857868022E-2"/>
    <n v="4.8518781725888331"/>
    <n v="147.04923076923077"/>
    <n v="1911.64"/>
  </r>
  <r>
    <x v="227"/>
    <x v="3"/>
    <x v="3"/>
    <n v="4"/>
    <n v="5"/>
    <n v="364"/>
    <n v="11"/>
    <n v="3.021978021978022E-2"/>
    <n v="1.5812087912087911"/>
    <n v="52.323636363636361"/>
    <n v="575.55999999999995"/>
  </r>
  <r>
    <x v="228"/>
    <x v="4"/>
    <x v="0"/>
    <n v="1"/>
    <n v="6"/>
    <n v="151"/>
    <n v="7"/>
    <n v="4.6357615894039736E-2"/>
    <n v="5.7521854304635767"/>
    <n v="124.08285714285715"/>
    <n v="868.58"/>
  </r>
  <r>
    <x v="228"/>
    <x v="4"/>
    <x v="1"/>
    <n v="2"/>
    <n v="6"/>
    <n v="2113"/>
    <n v="29"/>
    <n v="1.3724562233790819E-2"/>
    <n v="1.9984051112162802"/>
    <n v="145.60793103448276"/>
    <n v="4222.63"/>
  </r>
  <r>
    <x v="228"/>
    <x v="4"/>
    <x v="2"/>
    <n v="3"/>
    <n v="6"/>
    <n v="907"/>
    <n v="38"/>
    <n v="4.1896361631753032E-2"/>
    <n v="4.0887431091510473"/>
    <n v="97.591842105263154"/>
    <n v="3708.49"/>
  </r>
  <r>
    <x v="228"/>
    <x v="4"/>
    <x v="3"/>
    <n v="4"/>
    <n v="6"/>
    <n v="143"/>
    <n v="8"/>
    <n v="5.5944055944055944E-2"/>
    <n v="3.4662937062937065"/>
    <n v="61.96"/>
    <n v="495.68"/>
  </r>
  <r>
    <x v="229"/>
    <x v="5"/>
    <x v="0"/>
    <n v="1"/>
    <n v="7"/>
    <n v="784"/>
    <n v="39"/>
    <n v="4.9744897959183673E-2"/>
    <n v="2.221186224489796"/>
    <n v="44.651538461538465"/>
    <n v="1741.41"/>
  </r>
  <r>
    <x v="229"/>
    <x v="5"/>
    <x v="1"/>
    <n v="2"/>
    <n v="7"/>
    <n v="2053"/>
    <n v="27"/>
    <n v="1.3151485630784217E-2"/>
    <n v="1.2118460789089138"/>
    <n v="92.145185185185184"/>
    <n v="2487.92"/>
  </r>
  <r>
    <x v="229"/>
    <x v="5"/>
    <x v="2"/>
    <n v="3"/>
    <n v="7"/>
    <n v="470"/>
    <n v="15"/>
    <n v="3.1914893617021274E-2"/>
    <n v="3.2559361702127658"/>
    <n v="102.01933333333334"/>
    <n v="1530.29"/>
  </r>
  <r>
    <x v="229"/>
    <x v="5"/>
    <x v="3"/>
    <n v="4"/>
    <n v="7"/>
    <n v="538"/>
    <n v="27"/>
    <n v="5.0185873605947957E-2"/>
    <n v="5.8590520446096654"/>
    <n v="116.74703703703705"/>
    <n v="3152.17"/>
  </r>
  <r>
    <x v="230"/>
    <x v="6"/>
    <x v="0"/>
    <n v="1"/>
    <n v="1"/>
    <n v="328"/>
    <n v="18"/>
    <n v="5.4878048780487805E-2"/>
    <n v="7.7192682926829272"/>
    <n v="140.66222222222223"/>
    <n v="2531.92"/>
  </r>
  <r>
    <x v="230"/>
    <x v="6"/>
    <x v="1"/>
    <n v="2"/>
    <n v="1"/>
    <n v="889"/>
    <n v="9"/>
    <n v="1.0123734533183352E-2"/>
    <n v="1.2506299212598424"/>
    <n v="123.53444444444443"/>
    <n v="1111.81"/>
  </r>
  <r>
    <x v="230"/>
    <x v="6"/>
    <x v="2"/>
    <n v="3"/>
    <n v="1"/>
    <n v="872"/>
    <n v="45"/>
    <n v="5.1605504587155966E-2"/>
    <n v="4.9442201834862383"/>
    <n v="95.807999999999993"/>
    <n v="4311.3599999999997"/>
  </r>
  <r>
    <x v="230"/>
    <x v="6"/>
    <x v="3"/>
    <n v="4"/>
    <n v="1"/>
    <n v="595"/>
    <n v="26"/>
    <n v="4.3697478991596636E-2"/>
    <n v="5.8501512605042016"/>
    <n v="133.87846153846155"/>
    <n v="3480.84"/>
  </r>
  <r>
    <x v="231"/>
    <x v="0"/>
    <x v="0"/>
    <n v="1"/>
    <n v="2"/>
    <n v="661"/>
    <n v="36"/>
    <n v="5.4462934947049922E-2"/>
    <n v="1.5883812405446294"/>
    <n v="29.164444444444445"/>
    <n v="1049.92"/>
  </r>
  <r>
    <x v="231"/>
    <x v="0"/>
    <x v="1"/>
    <n v="2"/>
    <n v="2"/>
    <n v="1521"/>
    <n v="10"/>
    <n v="6.5746219592373442E-3"/>
    <n v="0.80226166995397763"/>
    <n v="122.024"/>
    <n v="1220.24"/>
  </r>
  <r>
    <x v="231"/>
    <x v="0"/>
    <x v="2"/>
    <n v="3"/>
    <n v="2"/>
    <n v="966"/>
    <n v="49"/>
    <n v="5.0724637681159424E-2"/>
    <n v="6.8422049689440989"/>
    <n v="134.88918367346938"/>
    <n v="6609.57"/>
  </r>
  <r>
    <x v="231"/>
    <x v="0"/>
    <x v="3"/>
    <n v="4"/>
    <n v="2"/>
    <n v="959"/>
    <n v="30"/>
    <n v="3.1282586027111578E-2"/>
    <n v="4.2320959332638166"/>
    <n v="135.286"/>
    <n v="4058.58"/>
  </r>
  <r>
    <x v="232"/>
    <x v="1"/>
    <x v="0"/>
    <n v="1"/>
    <n v="3"/>
    <n v="370"/>
    <n v="15"/>
    <n v="4.0540540540540543E-2"/>
    <n v="1.1701081081081082"/>
    <n v="28.862666666666666"/>
    <n v="432.94"/>
  </r>
  <r>
    <x v="232"/>
    <x v="1"/>
    <x v="1"/>
    <n v="2"/>
    <n v="3"/>
    <n v="2066"/>
    <n v="18"/>
    <n v="8.7124878993223628E-3"/>
    <n v="0.31052274927395934"/>
    <n v="35.641111111111108"/>
    <n v="641.54"/>
  </r>
  <r>
    <x v="232"/>
    <x v="1"/>
    <x v="2"/>
    <n v="3"/>
    <n v="3"/>
    <n v="731"/>
    <n v="27"/>
    <n v="3.6935704514363885E-2"/>
    <n v="2.6298495212038304"/>
    <n v="71.200740740740741"/>
    <n v="1922.42"/>
  </r>
  <r>
    <x v="232"/>
    <x v="1"/>
    <x v="3"/>
    <n v="4"/>
    <n v="3"/>
    <n v="140"/>
    <n v="5"/>
    <n v="3.5714285714285712E-2"/>
    <n v="2.3682857142857143"/>
    <n v="66.311999999999998"/>
    <n v="331.56"/>
  </r>
  <r>
    <x v="233"/>
    <x v="2"/>
    <x v="0"/>
    <n v="1"/>
    <n v="4"/>
    <n v="164"/>
    <n v="7"/>
    <n v="4.2682926829268296E-2"/>
    <n v="3.3465243902439026"/>
    <n v="78.40428571428572"/>
    <n v="548.83000000000004"/>
  </r>
  <r>
    <x v="233"/>
    <x v="2"/>
    <x v="1"/>
    <n v="2"/>
    <n v="4"/>
    <n v="1805"/>
    <n v="16"/>
    <n v="8.86426592797784E-3"/>
    <n v="0.3100332409972299"/>
    <n v="34.975625000000001"/>
    <n v="559.61"/>
  </r>
  <r>
    <x v="233"/>
    <x v="2"/>
    <x v="2"/>
    <n v="3"/>
    <n v="4"/>
    <n v="786"/>
    <n v="31"/>
    <n v="3.9440203562340966E-2"/>
    <n v="1.3650508905852419"/>
    <n v="34.610645161290321"/>
    <n v="1072.93"/>
  </r>
  <r>
    <x v="233"/>
    <x v="2"/>
    <x v="3"/>
    <n v="4"/>
    <n v="4"/>
    <n v="617"/>
    <n v="36"/>
    <n v="5.834683954619125E-2"/>
    <n v="4.3297730956239864"/>
    <n v="74.207499999999996"/>
    <n v="2671.47"/>
  </r>
  <r>
    <x v="234"/>
    <x v="3"/>
    <x v="0"/>
    <n v="1"/>
    <n v="5"/>
    <n v="342"/>
    <n v="14"/>
    <n v="4.0935672514619881E-2"/>
    <n v="1.2331286549707603"/>
    <n v="30.123571428571431"/>
    <n v="421.73"/>
  </r>
  <r>
    <x v="234"/>
    <x v="3"/>
    <x v="1"/>
    <n v="2"/>
    <n v="5"/>
    <n v="1278"/>
    <n v="16"/>
    <n v="1.2519561815336464E-2"/>
    <n v="1.4156729264475743"/>
    <n v="113.076875"/>
    <n v="1809.23"/>
  </r>
  <r>
    <x v="234"/>
    <x v="3"/>
    <x v="2"/>
    <n v="3"/>
    <n v="5"/>
    <n v="183"/>
    <n v="10"/>
    <n v="5.4644808743169397E-2"/>
    <n v="7.5065027322404374"/>
    <n v="137.369"/>
    <n v="1373.69"/>
  </r>
  <r>
    <x v="234"/>
    <x v="3"/>
    <x v="3"/>
    <n v="4"/>
    <n v="5"/>
    <n v="478"/>
    <n v="19"/>
    <n v="3.9748953974895397E-2"/>
    <n v="3.9353765690376568"/>
    <n v="99.005789473684203"/>
    <n v="1881.11"/>
  </r>
  <r>
    <x v="235"/>
    <x v="4"/>
    <x v="0"/>
    <n v="1"/>
    <n v="6"/>
    <n v="818"/>
    <n v="25"/>
    <n v="3.0562347188264057E-2"/>
    <n v="0.81101466992665028"/>
    <n v="26.5364"/>
    <n v="663.41"/>
  </r>
  <r>
    <x v="235"/>
    <x v="4"/>
    <x v="1"/>
    <n v="2"/>
    <n v="6"/>
    <n v="1291"/>
    <n v="7"/>
    <n v="5.422153369481022E-3"/>
    <n v="0.3488226181254841"/>
    <n v="64.332857142857137"/>
    <n v="450.33"/>
  </r>
  <r>
    <x v="235"/>
    <x v="4"/>
    <x v="2"/>
    <n v="3"/>
    <n v="6"/>
    <n v="699"/>
    <n v="37"/>
    <n v="5.2932761087267528E-2"/>
    <n v="4.9423032904148787"/>
    <n v="93.369459459459463"/>
    <n v="3454.67"/>
  </r>
  <r>
    <x v="235"/>
    <x v="4"/>
    <x v="3"/>
    <n v="4"/>
    <n v="6"/>
    <n v="934"/>
    <n v="41"/>
    <n v="4.3897216274089934E-2"/>
    <n v="6.2141862955032119"/>
    <n v="141.56219512195122"/>
    <n v="5804.05"/>
  </r>
  <r>
    <x v="236"/>
    <x v="5"/>
    <x v="0"/>
    <n v="1"/>
    <n v="7"/>
    <n v="294"/>
    <n v="14"/>
    <n v="4.7619047619047616E-2"/>
    <n v="2.3909863945578231"/>
    <n v="50.210714285714289"/>
    <n v="702.95"/>
  </r>
  <r>
    <x v="236"/>
    <x v="5"/>
    <x v="1"/>
    <n v="2"/>
    <n v="7"/>
    <n v="2002"/>
    <n v="14"/>
    <n v="6.993006993006993E-3"/>
    <n v="0.87685314685314686"/>
    <n v="125.39"/>
    <n v="1755.46"/>
  </r>
  <r>
    <x v="236"/>
    <x v="5"/>
    <x v="2"/>
    <n v="3"/>
    <n v="7"/>
    <n v="468"/>
    <n v="16"/>
    <n v="3.4188034188034191E-2"/>
    <n v="4.0811324786324787"/>
    <n v="119.373125"/>
    <n v="1909.97"/>
  </r>
  <r>
    <x v="236"/>
    <x v="5"/>
    <x v="3"/>
    <n v="4"/>
    <n v="7"/>
    <n v="662"/>
    <n v="24"/>
    <n v="3.6253776435045321E-2"/>
    <n v="2.6053927492447131"/>
    <n v="71.865416666666661"/>
    <n v="1724.77"/>
  </r>
  <r>
    <x v="237"/>
    <x v="6"/>
    <x v="0"/>
    <n v="1"/>
    <n v="1"/>
    <n v="862"/>
    <n v="28"/>
    <n v="3.248259860788863E-2"/>
    <n v="3.4453248259860789"/>
    <n v="106.06678571428571"/>
    <n v="2969.87"/>
  </r>
  <r>
    <x v="237"/>
    <x v="6"/>
    <x v="1"/>
    <n v="2"/>
    <n v="1"/>
    <n v="1795"/>
    <n v="11"/>
    <n v="6.128133704735376E-3"/>
    <n v="0.46762674094707518"/>
    <n v="76.308181818181822"/>
    <n v="839.39"/>
  </r>
  <r>
    <x v="237"/>
    <x v="6"/>
    <x v="2"/>
    <n v="3"/>
    <n v="1"/>
    <n v="324"/>
    <n v="15"/>
    <n v="4.6296296296296294E-2"/>
    <n v="5.5022222222222226"/>
    <n v="118.848"/>
    <n v="1782.72"/>
  </r>
  <r>
    <x v="237"/>
    <x v="6"/>
    <x v="3"/>
    <n v="4"/>
    <n v="1"/>
    <n v="801"/>
    <n v="29"/>
    <n v="3.6204744069912607E-2"/>
    <n v="3.934769038701623"/>
    <n v="108.68103448275862"/>
    <n v="3151.75"/>
  </r>
  <r>
    <x v="238"/>
    <x v="0"/>
    <x v="0"/>
    <n v="1"/>
    <n v="2"/>
    <n v="531"/>
    <n v="23"/>
    <n v="4.3314500941619587E-2"/>
    <n v="4.9883050847457628"/>
    <n v="115.16478260869565"/>
    <n v="2648.79"/>
  </r>
  <r>
    <x v="238"/>
    <x v="0"/>
    <x v="1"/>
    <n v="2"/>
    <n v="2"/>
    <n v="2140"/>
    <n v="20"/>
    <n v="9.3457943925233638E-3"/>
    <n v="0.44341121495327102"/>
    <n v="47.445"/>
    <n v="948.9"/>
  </r>
  <r>
    <x v="238"/>
    <x v="0"/>
    <x v="2"/>
    <n v="3"/>
    <n v="2"/>
    <n v="619"/>
    <n v="32"/>
    <n v="5.1696284329563816E-2"/>
    <n v="7.5002100161550889"/>
    <n v="145.0821875"/>
    <n v="4642.63"/>
  </r>
  <r>
    <x v="238"/>
    <x v="0"/>
    <x v="3"/>
    <n v="4"/>
    <n v="2"/>
    <n v="396"/>
    <n v="18"/>
    <n v="4.5454545454545456E-2"/>
    <n v="2.9317929292929295"/>
    <n v="64.49944444444445"/>
    <n v="1160.99"/>
  </r>
  <r>
    <x v="239"/>
    <x v="1"/>
    <x v="0"/>
    <n v="1"/>
    <n v="3"/>
    <n v="959"/>
    <n v="47"/>
    <n v="4.9009384775808136E-2"/>
    <n v="3.4168300312825859"/>
    <n v="69.717872340425529"/>
    <n v="3276.74"/>
  </r>
  <r>
    <x v="239"/>
    <x v="1"/>
    <x v="1"/>
    <n v="2"/>
    <n v="3"/>
    <n v="2342"/>
    <n v="23"/>
    <n v="9.8206660973526906E-3"/>
    <n v="1.2705849701110163"/>
    <n v="129.37869565217392"/>
    <n v="2975.71"/>
  </r>
  <r>
    <x v="239"/>
    <x v="1"/>
    <x v="2"/>
    <n v="3"/>
    <n v="3"/>
    <n v="521"/>
    <n v="20"/>
    <n v="3.8387715930902108E-2"/>
    <n v="2.2720153550863724"/>
    <n v="59.186"/>
    <n v="1183.72"/>
  </r>
  <r>
    <x v="239"/>
    <x v="1"/>
    <x v="3"/>
    <n v="4"/>
    <n v="3"/>
    <n v="401"/>
    <n v="23"/>
    <n v="5.7356608478802994E-2"/>
    <n v="8.1070573566084789"/>
    <n v="141.34478260869565"/>
    <n v="3250.93"/>
  </r>
  <r>
    <x v="240"/>
    <x v="2"/>
    <x v="0"/>
    <n v="1"/>
    <n v="4"/>
    <n v="662"/>
    <n v="30"/>
    <n v="4.5317220543806644E-2"/>
    <n v="1.5555287009063443"/>
    <n v="34.325333333333333"/>
    <n v="1029.76"/>
  </r>
  <r>
    <x v="240"/>
    <x v="2"/>
    <x v="1"/>
    <n v="2"/>
    <n v="4"/>
    <n v="1589"/>
    <n v="14"/>
    <n v="8.8105726872246704E-3"/>
    <n v="0.22265575833857773"/>
    <n v="25.271428571428572"/>
    <n v="353.8"/>
  </r>
  <r>
    <x v="240"/>
    <x v="2"/>
    <x v="2"/>
    <n v="3"/>
    <n v="4"/>
    <n v="160"/>
    <n v="9"/>
    <n v="5.6250000000000001E-2"/>
    <n v="3.5050624999999997"/>
    <n v="62.312222222222218"/>
    <n v="560.80999999999995"/>
  </r>
  <r>
    <x v="240"/>
    <x v="2"/>
    <x v="3"/>
    <n v="4"/>
    <n v="4"/>
    <n v="397"/>
    <n v="17"/>
    <n v="4.2821158690176324E-2"/>
    <n v="2.1837531486146098"/>
    <n v="50.997058823529414"/>
    <n v="866.95"/>
  </r>
  <r>
    <x v="241"/>
    <x v="3"/>
    <x v="0"/>
    <n v="1"/>
    <n v="5"/>
    <n v="442"/>
    <n v="21"/>
    <n v="4.7511312217194568E-2"/>
    <n v="1.0135972850678734"/>
    <n v="21.333809523809524"/>
    <n v="448.01"/>
  </r>
  <r>
    <x v="241"/>
    <x v="3"/>
    <x v="1"/>
    <n v="2"/>
    <n v="5"/>
    <n v="1009"/>
    <n v="14"/>
    <n v="1.3875123885034688E-2"/>
    <n v="0.72800792864221997"/>
    <n v="52.468571428571423"/>
    <n v="734.56"/>
  </r>
  <r>
    <x v="241"/>
    <x v="3"/>
    <x v="2"/>
    <n v="3"/>
    <n v="5"/>
    <n v="881"/>
    <n v="49"/>
    <n v="5.5618615209988648E-2"/>
    <n v="2.7787627695800228"/>
    <n v="49.961020408163272"/>
    <n v="2448.09"/>
  </r>
  <r>
    <x v="241"/>
    <x v="3"/>
    <x v="3"/>
    <n v="4"/>
    <n v="5"/>
    <n v="244"/>
    <n v="8"/>
    <n v="3.2786885245901641E-2"/>
    <n v="1.7449180327868852"/>
    <n v="53.22"/>
    <n v="425.76"/>
  </r>
  <r>
    <x v="242"/>
    <x v="4"/>
    <x v="0"/>
    <n v="1"/>
    <n v="6"/>
    <n v="893"/>
    <n v="39"/>
    <n v="4.3673012318029114E-2"/>
    <n v="3.6151735722284433"/>
    <n v="82.77820512820513"/>
    <n v="3228.35"/>
  </r>
  <r>
    <x v="242"/>
    <x v="4"/>
    <x v="1"/>
    <n v="2"/>
    <n v="6"/>
    <n v="1514"/>
    <n v="9"/>
    <n v="5.9445178335535004E-3"/>
    <n v="0.19701453104359312"/>
    <n v="33.142222222222216"/>
    <n v="298.27999999999997"/>
  </r>
  <r>
    <x v="242"/>
    <x v="4"/>
    <x v="2"/>
    <n v="3"/>
    <n v="6"/>
    <n v="806"/>
    <n v="34"/>
    <n v="4.2183622828784122E-2"/>
    <n v="5.9027171215880898"/>
    <n v="139.92911764705883"/>
    <n v="4757.59"/>
  </r>
  <r>
    <x v="242"/>
    <x v="4"/>
    <x v="3"/>
    <n v="4"/>
    <n v="6"/>
    <n v="351"/>
    <n v="18"/>
    <n v="5.128205128205128E-2"/>
    <n v="6.2839316239316236"/>
    <n v="122.53666666666666"/>
    <n v="2205.66"/>
  </r>
  <r>
    <x v="243"/>
    <x v="5"/>
    <x v="0"/>
    <n v="1"/>
    <n v="7"/>
    <n v="891"/>
    <n v="52"/>
    <n v="5.8361391694725026E-2"/>
    <n v="4.3522895622895623"/>
    <n v="74.574807692307687"/>
    <n v="3877.89"/>
  </r>
  <r>
    <x v="243"/>
    <x v="5"/>
    <x v="1"/>
    <n v="2"/>
    <n v="7"/>
    <n v="1141"/>
    <n v="13"/>
    <n v="1.1393514460999123E-2"/>
    <n v="1.7065907099035933"/>
    <n v="149.78615384615384"/>
    <n v="1947.22"/>
  </r>
  <r>
    <x v="243"/>
    <x v="5"/>
    <x v="2"/>
    <n v="3"/>
    <n v="7"/>
    <n v="895"/>
    <n v="38"/>
    <n v="4.2458100558659215E-2"/>
    <n v="3.4689497206703912"/>
    <n v="81.702894736842111"/>
    <n v="3104.71"/>
  </r>
  <r>
    <x v="243"/>
    <x v="5"/>
    <x v="3"/>
    <n v="4"/>
    <n v="7"/>
    <n v="856"/>
    <n v="50"/>
    <n v="5.8411214953271028E-2"/>
    <n v="4.35571261682243"/>
    <n v="74.569800000000001"/>
    <n v="3728.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30866D-ECD4-4C59-9955-992BD25DB098}" name="PivotTable2"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159:B168" firstHeaderRow="1" firstDataRow="1" firstDataCol="1"/>
  <pivotFields count="13">
    <pivotField numFmtId="14" showAll="0">
      <items count="2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t="default"/>
      </items>
    </pivotField>
    <pivotField showAll="0">
      <items count="8">
        <item x="6"/>
        <item x="0"/>
        <item x="1"/>
        <item x="2"/>
        <item x="3"/>
        <item x="4"/>
        <item x="5"/>
        <item t="default"/>
      </items>
    </pivotField>
    <pivotField showAll="0">
      <items count="5">
        <item x="0"/>
        <item x="1"/>
        <item x="3"/>
        <item x="2"/>
        <item t="default"/>
      </items>
    </pivotField>
    <pivotField showAll="0"/>
    <pivotField numFmtId="1" showAll="0"/>
    <pivotField showAll="0"/>
    <pivotField dataField="1" showAll="0"/>
    <pivotField numFmtId="164" showAll="0"/>
    <pivotField numFmtId="2" showAll="0"/>
    <pivotField numFmtId="44" showAll="0"/>
    <pivotField numFmtId="44" showAll="0"/>
    <pivotField showAll="0" defaultSubtotal="0">
      <items count="368">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s>
    </pivotField>
    <pivotField axis="axisRow" showAll="0" defaultSubtotal="0">
      <items count="14">
        <item sd="0" x="0"/>
        <item sd="0" x="1"/>
        <item sd="0" x="2"/>
        <item sd="0" x="3"/>
        <item sd="0" x="4"/>
        <item sd="0" x="5"/>
        <item sd="0" x="6"/>
        <item sd="0" x="7"/>
        <item sd="0" x="8"/>
        <item sd="0" x="9"/>
        <item sd="0" x="10"/>
        <item sd="0" x="11"/>
        <item sd="0" x="12"/>
        <item sd="0" x="13"/>
      </items>
    </pivotField>
  </pivotFields>
  <rowFields count="1">
    <field x="12"/>
  </rowFields>
  <rowItems count="9">
    <i>
      <x v="1"/>
    </i>
    <i>
      <x v="2"/>
    </i>
    <i>
      <x v="3"/>
    </i>
    <i>
      <x v="4"/>
    </i>
    <i>
      <x v="5"/>
    </i>
    <i>
      <x v="6"/>
    </i>
    <i>
      <x v="7"/>
    </i>
    <i>
      <x v="8"/>
    </i>
    <i t="grand">
      <x/>
    </i>
  </rowItems>
  <colItems count="1">
    <i/>
  </colItems>
  <dataFields count="1">
    <dataField name="Sum of Conversions" fld="6" baseField="0" baseItem="0"/>
  </dataFields>
  <chartFormats count="2">
    <chartFormat chart="0" format="0" series="1">
      <pivotArea type="data" outline="0" fieldPosition="0">
        <references count="1">
          <reference field="4294967294" count="1" selected="0">
            <x v="0"/>
          </reference>
        </references>
      </pivotArea>
    </chartFormat>
    <chartFormat chart="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CDF0660E-AD73-4751-8CDD-429EC27ECC31}" name="PivotTable8"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1">
  <location ref="A83:F85" firstHeaderRow="1" firstDataRow="2" firstDataCol="1"/>
  <pivotFields count="13">
    <pivotField numFmtId="14" showAll="0">
      <items count="2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t="default"/>
      </items>
    </pivotField>
    <pivotField showAll="0">
      <items count="8">
        <item x="6"/>
        <item x="0"/>
        <item x="1"/>
        <item x="2"/>
        <item x="3"/>
        <item x="4"/>
        <item x="5"/>
        <item t="default"/>
      </items>
    </pivotField>
    <pivotField axis="axisCol" showAll="0">
      <items count="5">
        <item x="0"/>
        <item x="1"/>
        <item x="3"/>
        <item x="2"/>
        <item t="default"/>
      </items>
    </pivotField>
    <pivotField showAll="0"/>
    <pivotField numFmtId="1" showAll="0"/>
    <pivotField showAll="0"/>
    <pivotField showAll="0"/>
    <pivotField numFmtId="164" showAll="0"/>
    <pivotField numFmtId="2" showAll="0"/>
    <pivotField numFmtId="44" showAll="0"/>
    <pivotField dataField="1" numFmtId="44" showAll="0"/>
    <pivotField showAll="0" defaultSubtotal="0"/>
    <pivotField showAll="0" defaultSubtotal="0">
      <items count="14">
        <item x="0"/>
        <item x="1"/>
        <item x="2"/>
        <item x="3"/>
        <item x="4"/>
        <item x="5"/>
        <item x="6"/>
        <item x="7"/>
        <item x="8"/>
        <item x="9"/>
        <item x="10"/>
        <item x="11"/>
        <item x="12"/>
        <item x="13"/>
      </items>
    </pivotField>
  </pivotFields>
  <rowItems count="1">
    <i/>
  </rowItems>
  <colFields count="1">
    <field x="2"/>
  </colFields>
  <colItems count="5">
    <i>
      <x/>
    </i>
    <i>
      <x v="1"/>
    </i>
    <i>
      <x v="2"/>
    </i>
    <i>
      <x v="3"/>
    </i>
    <i t="grand">
      <x/>
    </i>
  </colItems>
  <dataFields count="1">
    <dataField name="Sum of Revenue" fld="10" baseField="2" baseItem="0" numFmtId="44"/>
  </dataFields>
  <chartFormats count="9">
    <chartFormat chart="0" format="0" series="1">
      <pivotArea type="data" outline="0" fieldPosition="0">
        <references count="1">
          <reference field="4294967294" count="1" selected="0">
            <x v="0"/>
          </reference>
        </references>
      </pivotArea>
    </chartFormat>
    <chartFormat chart="31" format="1" series="1">
      <pivotArea type="data" outline="0" fieldPosition="0">
        <references count="1">
          <reference field="4294967294" count="1" selected="0">
            <x v="0"/>
          </reference>
        </references>
      </pivotArea>
    </chartFormat>
    <chartFormat chart="32" format="2" series="1">
      <pivotArea type="data" outline="0" fieldPosition="0">
        <references count="1">
          <reference field="4294967294" count="1" selected="0">
            <x v="0"/>
          </reference>
        </references>
      </pivotArea>
    </chartFormat>
    <chartFormat chart="32" format="3" series="1">
      <pivotArea type="data" outline="0" fieldPosition="0">
        <references count="2">
          <reference field="4294967294" count="1" selected="0">
            <x v="0"/>
          </reference>
          <reference field="2" count="1" selected="0">
            <x v="1"/>
          </reference>
        </references>
      </pivotArea>
    </chartFormat>
    <chartFormat chart="32" format="4" series="1">
      <pivotArea type="data" outline="0" fieldPosition="0">
        <references count="2">
          <reference field="4294967294" count="1" selected="0">
            <x v="0"/>
          </reference>
          <reference field="2" count="1" selected="0">
            <x v="2"/>
          </reference>
        </references>
      </pivotArea>
    </chartFormat>
    <chartFormat chart="32" format="5" series="1">
      <pivotArea type="data" outline="0" fieldPosition="0">
        <references count="2">
          <reference field="4294967294" count="1" selected="0">
            <x v="0"/>
          </reference>
          <reference field="2" count="1" selected="0">
            <x v="3"/>
          </reference>
        </references>
      </pivotArea>
    </chartFormat>
    <chartFormat chart="0" format="1" series="1">
      <pivotArea type="data" outline="0" fieldPosition="0">
        <references count="2">
          <reference field="4294967294" count="1" selected="0">
            <x v="0"/>
          </reference>
          <reference field="2" count="1" selected="0">
            <x v="1"/>
          </reference>
        </references>
      </pivotArea>
    </chartFormat>
    <chartFormat chart="0" format="2" series="1">
      <pivotArea type="data" outline="0" fieldPosition="0">
        <references count="2">
          <reference field="4294967294" count="1" selected="0">
            <x v="0"/>
          </reference>
          <reference field="2" count="1" selected="0">
            <x v="2"/>
          </reference>
        </references>
      </pivotArea>
    </chartFormat>
    <chartFormat chart="0" format="3" series="1">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3C57A29A-3FAC-410C-A899-AA59FB66BEB7}" name="PivotTable5"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24:F34" firstHeaderRow="1" firstDataRow="2" firstDataCol="1"/>
  <pivotFields count="13">
    <pivotField numFmtId="14" showAll="0">
      <items count="2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t="default"/>
      </items>
    </pivotField>
    <pivotField showAll="0"/>
    <pivotField axis="axisCol" showAll="0">
      <items count="5">
        <item x="0"/>
        <item x="1"/>
        <item x="3"/>
        <item x="2"/>
        <item t="default"/>
      </items>
    </pivotField>
    <pivotField showAll="0"/>
    <pivotField numFmtId="1" showAll="0"/>
    <pivotField showAll="0"/>
    <pivotField showAll="0"/>
    <pivotField numFmtId="164" showAll="0"/>
    <pivotField numFmtId="2" showAll="0"/>
    <pivotField numFmtId="44" showAll="0"/>
    <pivotField dataField="1" numFmtId="44"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1">
    <field x="12"/>
  </rowFields>
  <rowItems count="9">
    <i>
      <x v="1"/>
    </i>
    <i>
      <x v="2"/>
    </i>
    <i>
      <x v="3"/>
    </i>
    <i>
      <x v="4"/>
    </i>
    <i>
      <x v="5"/>
    </i>
    <i>
      <x v="6"/>
    </i>
    <i>
      <x v="7"/>
    </i>
    <i>
      <x v="8"/>
    </i>
    <i t="grand">
      <x/>
    </i>
  </rowItems>
  <colFields count="1">
    <field x="2"/>
  </colFields>
  <colItems count="5">
    <i>
      <x/>
    </i>
    <i>
      <x v="1"/>
    </i>
    <i>
      <x v="2"/>
    </i>
    <i>
      <x v="3"/>
    </i>
    <i t="grand">
      <x/>
    </i>
  </colItems>
  <dataFields count="1">
    <dataField name="Sum of Revenue" fld="10" baseField="0" baseItem="0" numFmtId="44"/>
  </dataFields>
  <chartFormats count="5">
    <chartFormat chart="0" format="0" series="1">
      <pivotArea type="data" outline="0" fieldPosition="0">
        <references count="1">
          <reference field="4294967294" count="1" selected="0">
            <x v="0"/>
          </reference>
        </references>
      </pivotArea>
    </chartFormat>
    <chartFormat chart="0" format="2" series="1">
      <pivotArea type="data" outline="0" fieldPosition="0">
        <references count="2">
          <reference field="4294967294" count="1" selected="0">
            <x v="0"/>
          </reference>
          <reference field="2" count="1" selected="0">
            <x v="1"/>
          </reference>
        </references>
      </pivotArea>
    </chartFormat>
    <chartFormat chart="0" format="3" series="1">
      <pivotArea type="data" outline="0" fieldPosition="0">
        <references count="2">
          <reference field="4294967294" count="1" selected="0">
            <x v="0"/>
          </reference>
          <reference field="2" count="1" selected="0">
            <x v="2"/>
          </reference>
        </references>
      </pivotArea>
    </chartFormat>
    <chartFormat chart="0" format="4" series="1">
      <pivotArea type="data" outline="0" fieldPosition="0">
        <references count="2">
          <reference field="4294967294" count="1" selected="0">
            <x v="0"/>
          </reference>
          <reference field="2" count="1" selected="0">
            <x v="3"/>
          </reference>
        </references>
      </pivotArea>
    </chartFormat>
    <chartFormat chart="0" format="5" series="1">
      <pivotArea type="data" outline="0" fieldPosition="0">
        <references count="2">
          <reference field="4294967294" count="1" selected="0">
            <x v="0"/>
          </reference>
          <reference field="2"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10A27BA-F4B4-4637-AA4C-77247CB2F972}" name="PivotTable1"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143:B152" firstHeaderRow="1" firstDataRow="1" firstDataCol="1"/>
  <pivotFields count="13">
    <pivotField numFmtId="14" showAll="0">
      <items count="2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t="default"/>
      </items>
    </pivotField>
    <pivotField showAll="0">
      <items count="8">
        <item x="6"/>
        <item x="0"/>
        <item x="1"/>
        <item x="2"/>
        <item x="3"/>
        <item x="4"/>
        <item x="5"/>
        <item t="default"/>
      </items>
    </pivotField>
    <pivotField showAll="0">
      <items count="5">
        <item x="0"/>
        <item x="1"/>
        <item x="3"/>
        <item x="2"/>
        <item t="default"/>
      </items>
    </pivotField>
    <pivotField showAll="0"/>
    <pivotField numFmtId="1" showAll="0"/>
    <pivotField dataField="1" showAll="0"/>
    <pivotField showAll="0"/>
    <pivotField numFmtId="164" showAll="0"/>
    <pivotField numFmtId="2" showAll="0"/>
    <pivotField numFmtId="44" showAll="0"/>
    <pivotField numFmtId="44" showAll="0"/>
    <pivotField showAll="0" defaultSubtotal="0">
      <items count="368">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s>
    </pivotField>
    <pivotField axis="axisRow" showAll="0" defaultSubtotal="0">
      <items count="14">
        <item sd="0" x="0"/>
        <item sd="0" x="1"/>
        <item sd="0" x="2"/>
        <item sd="0" x="3"/>
        <item sd="0" x="4"/>
        <item sd="0" x="5"/>
        <item sd="0" x="6"/>
        <item sd="0" x="7"/>
        <item sd="0" x="8"/>
        <item sd="0" x="9"/>
        <item sd="0" x="10"/>
        <item sd="0" x="11"/>
        <item sd="0" x="12"/>
        <item sd="0" x="13"/>
      </items>
    </pivotField>
  </pivotFields>
  <rowFields count="1">
    <field x="12"/>
  </rowFields>
  <rowItems count="9">
    <i>
      <x v="1"/>
    </i>
    <i>
      <x v="2"/>
    </i>
    <i>
      <x v="3"/>
    </i>
    <i>
      <x v="4"/>
    </i>
    <i>
      <x v="5"/>
    </i>
    <i>
      <x v="6"/>
    </i>
    <i>
      <x v="7"/>
    </i>
    <i>
      <x v="8"/>
    </i>
    <i t="grand">
      <x/>
    </i>
  </rowItems>
  <colItems count="1">
    <i/>
  </colItems>
  <dataFields count="1">
    <dataField name="Sum of Visits" fld="5" baseField="0" baseItem="0"/>
  </dataFields>
  <chartFormats count="2">
    <chartFormat chart="1" format="0"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FD5D1E7-9885-4401-83B5-64DA31EB5EEB}" name="PivotTable7"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49:B80" firstHeaderRow="1" firstDataRow="1" firstDataCol="1"/>
  <pivotFields count="13">
    <pivotField axis="axisRow" numFmtId="14" showAll="0">
      <items count="2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t="default"/>
      </items>
    </pivotField>
    <pivotField showAll="0"/>
    <pivotField showAll="0"/>
    <pivotField showAll="0"/>
    <pivotField numFmtId="1" showAll="0"/>
    <pivotField showAll="0"/>
    <pivotField showAll="0"/>
    <pivotField numFmtId="164" showAll="0"/>
    <pivotField numFmtId="2" showAll="0"/>
    <pivotField numFmtId="44" showAll="0"/>
    <pivotField dataField="1" numFmtId="44" showAll="0"/>
    <pivotField axis="axisRow" showAll="0" defaultSubtotal="0">
      <items count="368">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s>
    </pivotField>
    <pivotField axis="axisRow" showAll="0" defaultSubtotal="0">
      <items count="14">
        <item h="1" sd="0" x="0"/>
        <item h="1" sd="0" x="1"/>
        <item h="1" sd="0" x="2"/>
        <item h="1" sd="0" x="3"/>
        <item sd="0" x="4"/>
        <item h="1" sd="0" x="5"/>
        <item h="1" sd="0" x="6"/>
        <item h="1" sd="0" x="7"/>
        <item h="1" sd="0" x="8"/>
        <item h="1" sd="0" x="9"/>
        <item h="1" sd="0" x="10"/>
        <item h="1" sd="0" x="11"/>
        <item h="1" sd="0" x="12"/>
        <item h="1" sd="0" x="13"/>
      </items>
    </pivotField>
  </pivotFields>
  <rowFields count="3">
    <field x="11"/>
    <field x="12"/>
    <field x="0"/>
  </rowFields>
  <rowItems count="31">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t="grand">
      <x/>
    </i>
  </rowItems>
  <colItems count="1">
    <i/>
  </colItems>
  <dataFields count="1">
    <dataField name="Sum of Revenue" fld="10" baseField="0" baseItem="0" numFmtId="4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EA15E2D-EDED-429A-9FD7-99B265AFDF99}" name="PivotTable9"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2">
  <location ref="A94:B102" firstHeaderRow="1" firstDataRow="1" firstDataCol="1"/>
  <pivotFields count="13">
    <pivotField numFmtId="14" showAll="0">
      <items count="2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t="default"/>
      </items>
    </pivotField>
    <pivotField axis="axisRow" showAll="0">
      <items count="8">
        <item x="6"/>
        <item x="0"/>
        <item x="1"/>
        <item x="2"/>
        <item x="3"/>
        <item x="4"/>
        <item x="5"/>
        <item t="default"/>
      </items>
    </pivotField>
    <pivotField showAll="0">
      <items count="5">
        <item x="0"/>
        <item x="1"/>
        <item x="3"/>
        <item x="2"/>
        <item t="default"/>
      </items>
    </pivotField>
    <pivotField showAll="0"/>
    <pivotField numFmtId="1" showAll="0"/>
    <pivotField showAll="0"/>
    <pivotField showAll="0"/>
    <pivotField dataField="1" numFmtId="164" showAll="0"/>
    <pivotField numFmtId="2" showAll="0"/>
    <pivotField numFmtId="44" showAll="0"/>
    <pivotField numFmtId="44" showAll="0"/>
    <pivotField showAll="0" defaultSubtotal="0"/>
    <pivotField showAll="0" defaultSubtotal="0">
      <items count="14">
        <item x="0"/>
        <item x="1"/>
        <item x="2"/>
        <item x="3"/>
        <item x="4"/>
        <item x="5"/>
        <item x="6"/>
        <item x="7"/>
        <item x="8"/>
        <item x="9"/>
        <item x="10"/>
        <item x="11"/>
        <item x="12"/>
        <item x="13"/>
      </items>
    </pivotField>
  </pivotFields>
  <rowFields count="1">
    <field x="1"/>
  </rowFields>
  <rowItems count="8">
    <i>
      <x/>
    </i>
    <i>
      <x v="1"/>
    </i>
    <i>
      <x v="2"/>
    </i>
    <i>
      <x v="3"/>
    </i>
    <i>
      <x v="4"/>
    </i>
    <i>
      <x v="5"/>
    </i>
    <i>
      <x v="6"/>
    </i>
    <i t="grand">
      <x/>
    </i>
  </rowItems>
  <colItems count="1">
    <i/>
  </colItems>
  <dataFields count="1">
    <dataField name="Sum of Conversion Rate" fld="7" baseField="0" baseItem="0" numFmtId="164"/>
  </dataFields>
  <chartFormats count="2">
    <chartFormat chart="0" format="0" series="1">
      <pivotArea type="data" outline="0" fieldPosition="0">
        <references count="1">
          <reference field="4294967294" count="1" selected="0">
            <x v="0"/>
          </reference>
        </references>
      </pivotArea>
    </chartFormat>
    <chartFormat chart="21"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C24ED41-6EF4-421B-BE0E-86C1BD0EC7F5}"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16:F21" firstHeaderRow="0" firstDataRow="1" firstDataCol="1"/>
  <pivotFields count="9">
    <pivotField numFmtId="14" showAll="0"/>
    <pivotField showAll="0">
      <items count="8">
        <item x="6"/>
        <item x="0"/>
        <item x="1"/>
        <item x="2"/>
        <item x="3"/>
        <item x="4"/>
        <item x="5"/>
        <item t="default"/>
      </items>
    </pivotField>
    <pivotField axis="axisRow" showAll="0">
      <items count="5">
        <item x="0"/>
        <item x="1"/>
        <item x="3"/>
        <item x="2"/>
        <item t="default"/>
      </items>
    </pivotField>
    <pivotField showAll="0"/>
    <pivotField dataField="1" showAll="0"/>
    <pivotField dataField="1" numFmtId="164" showAll="0"/>
    <pivotField dataField="1" numFmtId="44" showAll="0"/>
    <pivotField dataField="1" numFmtId="2" showAll="0"/>
    <pivotField dataField="1" numFmtId="44" showAll="0"/>
  </pivotFields>
  <rowFields count="1">
    <field x="2"/>
  </rowFields>
  <rowItems count="5">
    <i>
      <x/>
    </i>
    <i>
      <x v="1"/>
    </i>
    <i>
      <x v="2"/>
    </i>
    <i>
      <x v="3"/>
    </i>
    <i t="grand">
      <x/>
    </i>
  </rowItems>
  <colFields count="1">
    <field x="-2"/>
  </colFields>
  <colItems count="5">
    <i>
      <x/>
    </i>
    <i i="1">
      <x v="1"/>
    </i>
    <i i="2">
      <x v="2"/>
    </i>
    <i i="3">
      <x v="3"/>
    </i>
    <i i="4">
      <x v="4"/>
    </i>
  </colItems>
  <dataFields count="5">
    <dataField name="Average of Conversion Rate" fld="5" subtotal="average" baseField="2" baseItem="1" numFmtId="164"/>
    <dataField name="Average of Conversions" fld="4" subtotal="average" baseField="2" baseItem="1"/>
    <dataField name="Sum of Revenue" fld="6" baseField="0" baseItem="0" numFmtId="44"/>
    <dataField name="Average of Rev Per Conv" fld="8" subtotal="average" baseField="2" baseItem="1" numFmtId="44"/>
    <dataField name="Average of Rev by Visit" fld="7" subtotal="average" baseField="2" baseItem="1" numFmtId="2"/>
  </dataFields>
  <formats count="12">
    <format dxfId="11">
      <pivotArea type="all" dataOnly="0" outline="0" fieldPosition="0"/>
    </format>
    <format dxfId="10">
      <pivotArea outline="0" collapsedLevelsAreSubtotals="1" fieldPosition="0"/>
    </format>
    <format dxfId="9">
      <pivotArea field="2" type="button" dataOnly="0" labelOnly="1" outline="0" axis="axisRow" fieldPosition="0"/>
    </format>
    <format dxfId="8">
      <pivotArea dataOnly="0" labelOnly="1" fieldPosition="0">
        <references count="1">
          <reference field="2" count="0"/>
        </references>
      </pivotArea>
    </format>
    <format dxfId="7">
      <pivotArea dataOnly="0" labelOnly="1" grandRow="1" outline="0" fieldPosition="0"/>
    </format>
    <format dxfId="6">
      <pivotArea dataOnly="0" labelOnly="1" outline="0" fieldPosition="0">
        <references count="1">
          <reference field="4294967294" count="5">
            <x v="0"/>
            <x v="1"/>
            <x v="2"/>
            <x v="3"/>
            <x v="4"/>
          </reference>
        </references>
      </pivotArea>
    </format>
    <format dxfId="5">
      <pivotArea type="all" dataOnly="0" outline="0" fieldPosition="0"/>
    </format>
    <format dxfId="4">
      <pivotArea outline="0" collapsedLevelsAreSubtotals="1" fieldPosition="0"/>
    </format>
    <format dxfId="3">
      <pivotArea field="2" type="button" dataOnly="0" labelOnly="1" outline="0" axis="axisRow" fieldPosition="0"/>
    </format>
    <format dxfId="2">
      <pivotArea dataOnly="0" labelOnly="1" fieldPosition="0">
        <references count="1">
          <reference field="2" count="0"/>
        </references>
      </pivotArea>
    </format>
    <format dxfId="1">
      <pivotArea dataOnly="0" labelOnly="1" grandRow="1" outline="0" fieldPosition="0"/>
    </format>
    <format dxfId="0">
      <pivotArea dataOnly="0" labelOnly="1" outline="0" fieldPosition="0">
        <references count="1">
          <reference field="4294967294" count="5">
            <x v="0"/>
            <x v="1"/>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5B805FD-77D0-419D-9DCD-31AB45C727AA}" name="PivotTable6"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0">
  <location ref="A37:B46" firstHeaderRow="1" firstDataRow="1" firstDataCol="1"/>
  <pivotFields count="13">
    <pivotField numFmtId="14" showAll="0">
      <items count="2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t="default"/>
      </items>
    </pivotField>
    <pivotField showAll="0">
      <items count="8">
        <item x="6"/>
        <item x="0"/>
        <item x="1"/>
        <item x="2"/>
        <item x="3"/>
        <item x="4"/>
        <item x="5"/>
        <item t="default"/>
      </items>
    </pivotField>
    <pivotField showAll="0">
      <items count="5">
        <item x="0"/>
        <item x="1"/>
        <item x="3"/>
        <item x="2"/>
        <item t="default"/>
      </items>
    </pivotField>
    <pivotField showAll="0"/>
    <pivotField numFmtId="1" showAll="0"/>
    <pivotField showAll="0"/>
    <pivotField showAll="0"/>
    <pivotField numFmtId="164" showAll="0"/>
    <pivotField numFmtId="2" showAll="0"/>
    <pivotField numFmtId="44" showAll="0"/>
    <pivotField dataField="1" numFmtId="44" showAll="0"/>
    <pivotField showAll="0" defaultSubtotal="0">
      <items count="368">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s>
    </pivotField>
    <pivotField axis="axisRow" showAll="0" defaultSubtotal="0">
      <items count="14">
        <item sd="0" x="0"/>
        <item sd="0" x="1"/>
        <item sd="0" x="2"/>
        <item sd="0" x="3"/>
        <item sd="0" x="4"/>
        <item sd="0" x="5"/>
        <item sd="0" x="6"/>
        <item sd="0" x="7"/>
        <item sd="0" x="8"/>
        <item sd="0" x="9"/>
        <item sd="0" x="10"/>
        <item sd="0" x="11"/>
        <item sd="0" x="12"/>
        <item sd="0" x="13"/>
      </items>
    </pivotField>
  </pivotFields>
  <rowFields count="1">
    <field x="12"/>
  </rowFields>
  <rowItems count="9">
    <i>
      <x v="1"/>
    </i>
    <i>
      <x v="2"/>
    </i>
    <i>
      <x v="3"/>
    </i>
    <i>
      <x v="4"/>
    </i>
    <i>
      <x v="5"/>
    </i>
    <i>
      <x v="6"/>
    </i>
    <i>
      <x v="7"/>
    </i>
    <i>
      <x v="8"/>
    </i>
    <i t="grand">
      <x/>
    </i>
  </rowItems>
  <colItems count="1">
    <i/>
  </colItems>
  <dataFields count="1">
    <dataField name="Sum of Revenue" fld="10" baseField="0" baseItem="0" numFmtId="44"/>
  </dataFields>
  <chartFormats count="2">
    <chartFormat chart="0" format="0" series="1">
      <pivotArea type="data" outline="0" fieldPosition="0">
        <references count="1">
          <reference field="4294967294" count="1" selected="0">
            <x v="0"/>
          </reference>
        </references>
      </pivotArea>
    </chartFormat>
    <chartFormat chart="27"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2FB2633-508E-4F4A-BE6C-48B4E7784168}" name="PivotTable25"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4">
  <location ref="A128:C133" firstHeaderRow="0" firstDataRow="1" firstDataCol="1"/>
  <pivotFields count="13">
    <pivotField numFmtId="14" showAll="0">
      <items count="2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t="default"/>
      </items>
    </pivotField>
    <pivotField showAll="0"/>
    <pivotField axis="axisRow" showAll="0">
      <items count="5">
        <item x="0"/>
        <item x="1"/>
        <item x="3"/>
        <item x="2"/>
        <item t="default"/>
      </items>
    </pivotField>
    <pivotField showAll="0"/>
    <pivotField numFmtId="1" showAll="0"/>
    <pivotField dataField="1" showAll="0"/>
    <pivotField dataField="1" showAll="0"/>
    <pivotField numFmtId="164" showAll="0"/>
    <pivotField numFmtId="2" showAll="0"/>
    <pivotField numFmtId="44" showAll="0"/>
    <pivotField numFmtId="44" showAll="0"/>
    <pivotField showAll="0" defaultSubtotal="0"/>
    <pivotField showAll="0" defaultSubtotal="0">
      <items count="14">
        <item x="0"/>
        <item x="1"/>
        <item x="2"/>
        <item x="3"/>
        <item x="4"/>
        <item x="5"/>
        <item x="6"/>
        <item x="7"/>
        <item x="8"/>
        <item x="9"/>
        <item x="10"/>
        <item x="11"/>
        <item x="12"/>
        <item x="13"/>
      </items>
    </pivotField>
  </pivotFields>
  <rowFields count="1">
    <field x="2"/>
  </rowFields>
  <rowItems count="5">
    <i>
      <x/>
    </i>
    <i>
      <x v="1"/>
    </i>
    <i>
      <x v="2"/>
    </i>
    <i>
      <x v="3"/>
    </i>
    <i t="grand">
      <x/>
    </i>
  </rowItems>
  <colFields count="1">
    <field x="-2"/>
  </colFields>
  <colItems count="2">
    <i>
      <x/>
    </i>
    <i i="1">
      <x v="1"/>
    </i>
  </colItems>
  <dataFields count="2">
    <dataField name="Sum of Visits" fld="5" baseField="0" baseItem="0"/>
    <dataField name="Sum of Conversions" fld="6" baseField="0" baseItem="0"/>
  </dataField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64260D3A-4AE2-4737-98A7-5D4B7CF8DC44}" name="PivotTable10"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6">
  <location ref="A111:B119" firstHeaderRow="1" firstDataRow="1" firstDataCol="1"/>
  <pivotFields count="13">
    <pivotField numFmtId="14" showAll="0">
      <items count="2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t="default"/>
      </items>
    </pivotField>
    <pivotField axis="axisRow" showAll="0">
      <items count="8">
        <item x="6"/>
        <item x="0"/>
        <item x="1"/>
        <item x="2"/>
        <item x="3"/>
        <item x="4"/>
        <item x="5"/>
        <item t="default"/>
      </items>
    </pivotField>
    <pivotField showAll="0">
      <items count="5">
        <item x="0"/>
        <item x="1"/>
        <item x="3"/>
        <item x="2"/>
        <item t="default"/>
      </items>
    </pivotField>
    <pivotField showAll="0"/>
    <pivotField numFmtId="1" showAll="0"/>
    <pivotField dataField="1" showAll="0"/>
    <pivotField showAll="0"/>
    <pivotField numFmtId="164" showAll="0"/>
    <pivotField numFmtId="2" showAll="0"/>
    <pivotField numFmtId="44" showAll="0"/>
    <pivotField numFmtId="44" showAll="0"/>
    <pivotField showAll="0" defaultSubtotal="0"/>
    <pivotField showAll="0" defaultSubtotal="0">
      <items count="14">
        <item x="0"/>
        <item x="1"/>
        <item x="2"/>
        <item x="3"/>
        <item x="4"/>
        <item x="5"/>
        <item x="6"/>
        <item x="7"/>
        <item x="8"/>
        <item x="9"/>
        <item x="10"/>
        <item x="11"/>
        <item x="12"/>
        <item x="13"/>
      </items>
    </pivotField>
  </pivotFields>
  <rowFields count="1">
    <field x="1"/>
  </rowFields>
  <rowItems count="8">
    <i>
      <x/>
    </i>
    <i>
      <x v="1"/>
    </i>
    <i>
      <x v="2"/>
    </i>
    <i>
      <x v="3"/>
    </i>
    <i>
      <x v="4"/>
    </i>
    <i>
      <x v="5"/>
    </i>
    <i>
      <x v="6"/>
    </i>
    <i t="grand">
      <x/>
    </i>
  </rowItems>
  <colItems count="1">
    <i/>
  </colItems>
  <dataFields count="1">
    <dataField name="Sum of Visits" fld="5" baseField="0" baseItem="0"/>
  </dataFields>
  <chartFormats count="2">
    <chartFormat chart="0" format="0" series="1">
      <pivotArea type="data" outline="0" fieldPosition="0">
        <references count="1">
          <reference field="4294967294" count="1" selected="0">
            <x v="0"/>
          </reference>
        </references>
      </pivotArea>
    </chartFormat>
    <chartFormat chart="2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585C7FDC-A56C-4F5B-A6D4-B6F4269A32F5}" name="PivotTable27"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2:B10" firstHeaderRow="1" firstDataRow="1" firstDataCol="1"/>
  <pivotFields count="13">
    <pivotField numFmtId="14" showAll="0">
      <items count="2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t="default"/>
      </items>
    </pivotField>
    <pivotField axis="axisRow" showAll="0">
      <items count="8">
        <item x="6"/>
        <item x="0"/>
        <item x="1"/>
        <item x="2"/>
        <item x="3"/>
        <item x="4"/>
        <item x="5"/>
        <item t="default"/>
      </items>
    </pivotField>
    <pivotField showAll="0">
      <items count="5">
        <item x="0"/>
        <item x="1"/>
        <item x="3"/>
        <item x="2"/>
        <item t="default"/>
      </items>
    </pivotField>
    <pivotField showAll="0"/>
    <pivotField numFmtId="1" showAll="0"/>
    <pivotField showAll="0"/>
    <pivotField showAll="0"/>
    <pivotField numFmtId="164" showAll="0"/>
    <pivotField numFmtId="2" showAll="0"/>
    <pivotField numFmtId="44" showAll="0"/>
    <pivotField dataField="1" numFmtId="44" showAll="0"/>
    <pivotField showAll="0" defaultSubtotal="0"/>
    <pivotField showAll="0" defaultSubtotal="0">
      <items count="14">
        <item x="0"/>
        <item x="1"/>
        <item x="2"/>
        <item x="3"/>
        <item x="4"/>
        <item x="5"/>
        <item x="6"/>
        <item x="7"/>
        <item x="8"/>
        <item x="9"/>
        <item x="10"/>
        <item x="11"/>
        <item x="12"/>
        <item x="13"/>
      </items>
    </pivotField>
  </pivotFields>
  <rowFields count="1">
    <field x="1"/>
  </rowFields>
  <rowItems count="8">
    <i>
      <x/>
    </i>
    <i>
      <x v="1"/>
    </i>
    <i>
      <x v="2"/>
    </i>
    <i>
      <x v="3"/>
    </i>
    <i>
      <x v="4"/>
    </i>
    <i>
      <x v="5"/>
    </i>
    <i>
      <x v="6"/>
    </i>
    <i t="grand">
      <x/>
    </i>
  </rowItems>
  <colItems count="1">
    <i/>
  </colItems>
  <dataFields count="1">
    <dataField name="Sum of Revenue" fld="10" baseField="0" baseItem="0" numFmtId="44"/>
  </dataFields>
  <chartFormats count="2">
    <chartFormat chart="3" format="3"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ource" xr10:uid="{CD44E22F-316D-48A1-9256-3055FE40908F}" sourceName="Source">
  <pivotTables>
    <pivotTable tabId="2" name="PivotTable5"/>
  </pivotTables>
  <data>
    <tabular pivotCacheId="672589355">
      <items count="4">
        <i x="0" s="1"/>
        <i x="1" s="1"/>
        <i x="3"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Date" xr10:uid="{02F6A008-84E8-41C8-A814-89414ADF5D6C}" sourceName="Months (Date)">
  <pivotTables>
    <pivotTable tabId="2" name="PivotTable7"/>
  </pivotTables>
  <data>
    <tabular pivotCacheId="672589355">
      <items count="14">
        <i x="1"/>
        <i x="2"/>
        <i x="3"/>
        <i x="4" s="1"/>
        <i x="5"/>
        <i x="6"/>
        <i x="7"/>
        <i x="8"/>
        <i x="9" nd="1"/>
        <i x="10" nd="1"/>
        <i x="11" nd="1"/>
        <i x="12" nd="1"/>
        <i x="0" nd="1"/>
        <i x="13"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y" xr10:uid="{4AA5CE0E-230E-4B5A-8CFD-DEE94BF75ED0}" sourceName="Day">
  <pivotTables>
    <pivotTable tabId="2" name="PivotTable6"/>
    <pivotTable tabId="2" name="PivotTable27"/>
    <pivotTable tabId="2" name="PivotTable8"/>
  </pivotTables>
  <data>
    <tabular pivotCacheId="672589355">
      <items count="7">
        <i x="6" s="1"/>
        <i x="0" s="1"/>
        <i x="1" s="1"/>
        <i x="2" s="1"/>
        <i x="3" s="1"/>
        <i x="4" s="1"/>
        <i x="5"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ource2" xr10:uid="{F1E88480-A289-414F-BB29-9223122C4AEA}" sourceName="Source">
  <pivotTables>
    <pivotTable tabId="2" name="PivotTable6"/>
    <pivotTable tabId="2" name="PivotTable27"/>
    <pivotTable tabId="2" name="PivotTable8"/>
  </pivotTables>
  <data>
    <tabular pivotCacheId="672589355">
      <items count="4">
        <i x="0" s="1"/>
        <i x="1" s="1"/>
        <i x="3" s="1"/>
        <i x="2"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Date1" xr10:uid="{AECA51FC-6D6E-42D3-A7C5-D49B3112EFC7}" sourceName="Months (Date)">
  <pivotTables>
    <pivotTable tabId="2" name="PivotTable6"/>
    <pivotTable tabId="2" name="PivotTable27"/>
    <pivotTable tabId="2" name="PivotTable8"/>
  </pivotTables>
  <data>
    <tabular pivotCacheId="672589355" showMissing="0">
      <items count="14">
        <i x="1" s="1"/>
        <i x="2" s="1"/>
        <i x="3" s="1"/>
        <i x="4" s="1"/>
        <i x="5" s="1"/>
        <i x="6" s="1"/>
        <i x="7" s="1"/>
        <i x="8" s="1"/>
        <i x="9" s="1" nd="1"/>
        <i x="10" s="1" nd="1"/>
        <i x="11" s="1" nd="1"/>
        <i x="12" s="1" nd="1"/>
        <i x="0" s="1" nd="1"/>
        <i x="13" s="1" nd="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y1" xr10:uid="{5EF5B82F-1D71-4CDC-9BBE-490293A0BFD4}" sourceName="Day">
  <pivotTables>
    <pivotTable tabId="2" name="PivotTable1"/>
    <pivotTable tabId="2" name="PivotTable10"/>
    <pivotTable tabId="2" name="PivotTable2"/>
    <pivotTable tabId="2" name="PivotTable9"/>
  </pivotTables>
  <data>
    <tabular pivotCacheId="672589355">
      <items count="7">
        <i x="6" s="1"/>
        <i x="0" s="1"/>
        <i x="1" s="1"/>
        <i x="2" s="1"/>
        <i x="3" s="1"/>
        <i x="4" s="1"/>
        <i x="5"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ource1" xr10:uid="{9F9A0F03-879A-4166-BF97-DF0711826690}" sourceName="Source">
  <pivotTables>
    <pivotTable tabId="2" name="PivotTable1"/>
    <pivotTable tabId="2" name="PivotTable10"/>
    <pivotTable tabId="2" name="PivotTable2"/>
    <pivotTable tabId="2" name="PivotTable9"/>
  </pivotTables>
  <data>
    <tabular pivotCacheId="672589355">
      <items count="4">
        <i x="0" s="1"/>
        <i x="1" s="1"/>
        <i x="3" s="1"/>
        <i x="2"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Date2" xr10:uid="{70906BC0-2B7D-4479-8605-DC1307CB231B}" sourceName="Months (Date)">
  <pivotTables>
    <pivotTable tabId="2" name="PivotTable1"/>
    <pivotTable tabId="2" name="PivotTable10"/>
    <pivotTable tabId="2" name="PivotTable2"/>
    <pivotTable tabId="2" name="PivotTable9"/>
  </pivotTables>
  <data>
    <tabular pivotCacheId="672589355">
      <items count="14">
        <i x="1" s="1"/>
        <i x="2" s="1"/>
        <i x="3" s="1"/>
        <i x="4" s="1"/>
        <i x="5" s="1"/>
        <i x="6" s="1"/>
        <i x="7" s="1"/>
        <i x="8" s="1"/>
        <i x="9" s="1" nd="1"/>
        <i x="10" s="1" nd="1"/>
        <i x="11" s="1" nd="1"/>
        <i x="12" s="1" nd="1"/>
        <i x="0" s="1" nd="1"/>
        <i x="13"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y" xr10:uid="{ABD0C8EA-0CA2-41E7-A409-EE6168181202}" cache="Slicer_Day" caption="Day" columnCount="3" rowHeight="210312"/>
  <slicer name="Source 2" xr10:uid="{93098B2E-8C29-4969-9149-E8E0D7C8A3A7}" cache="Slicer_Source2" caption="Source" columnCount="2" rowHeight="210312"/>
  <slicer name="Months (Date) 1" xr10:uid="{9E74DE2D-866E-4832-8674-F1CDBA0973ED}" cache="Slicer_Months__Date1" caption="Months (Date)" columnCount="3" rowHeight="210312"/>
  <slicer name="Day 1" xr10:uid="{4EE18EC3-7805-4B4A-89B1-70A9A7B62DE6}" cache="Slicer_Day1" caption="Day" columnCount="3" rowHeight="210312"/>
  <slicer name="Source 1" xr10:uid="{1125A6AF-A757-48C0-BB18-FBBCD3FF4361}" cache="Slicer_Source1" caption="Source" columnCount="2" rowHeight="210312"/>
  <slicer name="Months (Date) 2" xr10:uid="{A7164918-A7BC-477C-92F1-493501858D90}" cache="Slicer_Months__Date2" caption="Months (Date)" columnCount="3" rowHeight="210312"/>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ource" xr10:uid="{CFD90111-3B63-4D95-A913-E0D9DED19602}" cache="Slicer_Source" caption="Source" columnCount="4" rowHeight="249238"/>
  <slicer name="Months (Date)" xr10:uid="{076EC51C-4482-47CB-8CD5-9A98681C477A}" cache="Slicer_Months__Date" caption="Months (Date)" rowHeight="249238"/>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microsoft.com/office/2007/relationships/slicer" Target="../slicers/slicer2.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FB79-352A-465C-9484-82AB1F9532AC}">
  <dimension ref="A1:AA33"/>
  <sheetViews>
    <sheetView zoomScale="88" zoomScaleNormal="88" workbookViewId="0">
      <selection activeCell="B7" sqref="B7:H9"/>
    </sheetView>
  </sheetViews>
  <sheetFormatPr defaultColWidth="0" defaultRowHeight="14.25" zeroHeight="1" x14ac:dyDescent="0.45"/>
  <cols>
    <col min="1" max="1" width="9.1328125" customWidth="1"/>
    <col min="2" max="25" width="9.06640625" customWidth="1"/>
    <col min="28" max="16384" width="9.06640625" hidden="1"/>
  </cols>
  <sheetData>
    <row r="1" spans="1:27" ht="21.4" customHeight="1" x14ac:dyDescent="0.45">
      <c r="A1" s="52" t="s">
        <v>99</v>
      </c>
      <c r="B1" s="53"/>
      <c r="C1" s="53"/>
      <c r="D1" s="53"/>
      <c r="E1" s="53"/>
      <c r="F1" s="53"/>
      <c r="G1" s="53"/>
      <c r="H1" s="53"/>
      <c r="I1" s="53"/>
      <c r="J1" s="53"/>
      <c r="K1" s="53"/>
      <c r="L1" s="53"/>
      <c r="M1" s="53"/>
      <c r="N1" s="53"/>
      <c r="O1" s="53"/>
      <c r="P1" s="53"/>
      <c r="Q1" s="53"/>
      <c r="R1" s="53"/>
      <c r="S1" s="53"/>
      <c r="T1" s="53"/>
      <c r="U1" s="53"/>
      <c r="V1" s="53"/>
      <c r="W1" s="53"/>
      <c r="X1" s="53"/>
      <c r="Y1" s="54"/>
    </row>
    <row r="2" spans="1:27" ht="14.65" customHeight="1" x14ac:dyDescent="0.45">
      <c r="A2" s="58"/>
      <c r="B2" s="59"/>
      <c r="C2" s="59"/>
      <c r="D2" s="59"/>
      <c r="E2" s="59"/>
      <c r="F2" s="59"/>
      <c r="G2" s="59"/>
      <c r="H2" s="59"/>
      <c r="I2" s="59"/>
      <c r="J2" s="59"/>
      <c r="K2" s="59"/>
      <c r="L2" s="59"/>
      <c r="M2" s="59"/>
      <c r="N2" s="59"/>
      <c r="O2" s="59"/>
      <c r="P2" s="59"/>
      <c r="Q2" s="59"/>
      <c r="R2" s="59"/>
      <c r="S2" s="59"/>
      <c r="T2" s="59"/>
      <c r="U2" s="59"/>
      <c r="V2" s="59"/>
      <c r="W2" s="59"/>
      <c r="X2" s="59"/>
      <c r="Y2" s="60"/>
    </row>
    <row r="3" spans="1:27" ht="14.65" customHeight="1" x14ac:dyDescent="0.45">
      <c r="A3" s="58"/>
      <c r="B3" s="59"/>
      <c r="C3" s="59"/>
      <c r="D3" s="59"/>
      <c r="E3" s="59"/>
      <c r="F3" s="59"/>
      <c r="G3" s="59"/>
      <c r="H3" s="59"/>
      <c r="I3" s="59"/>
      <c r="J3" s="59"/>
      <c r="K3" s="59"/>
      <c r="L3" s="59"/>
      <c r="M3" s="59"/>
      <c r="N3" s="59"/>
      <c r="O3" s="59"/>
      <c r="P3" s="59"/>
      <c r="Q3" s="59"/>
      <c r="R3" s="59"/>
      <c r="S3" s="59"/>
      <c r="T3" s="59"/>
      <c r="U3" s="59"/>
      <c r="V3" s="59"/>
      <c r="W3" s="59"/>
      <c r="X3" s="59"/>
      <c r="Y3" s="60"/>
    </row>
    <row r="4" spans="1:27" ht="14.65" customHeight="1" thickBot="1" x14ac:dyDescent="0.5">
      <c r="A4" s="55"/>
      <c r="B4" s="56"/>
      <c r="C4" s="56"/>
      <c r="D4" s="56"/>
      <c r="E4" s="56"/>
      <c r="F4" s="56"/>
      <c r="G4" s="56"/>
      <c r="H4" s="56"/>
      <c r="I4" s="56"/>
      <c r="J4" s="56"/>
      <c r="K4" s="56"/>
      <c r="L4" s="56"/>
      <c r="M4" s="56"/>
      <c r="N4" s="56"/>
      <c r="O4" s="56"/>
      <c r="P4" s="56"/>
      <c r="Q4" s="56"/>
      <c r="R4" s="56"/>
      <c r="S4" s="56"/>
      <c r="T4" s="56"/>
      <c r="U4" s="56"/>
      <c r="V4" s="56"/>
      <c r="W4" s="56"/>
      <c r="X4" s="56"/>
      <c r="Y4" s="57"/>
    </row>
    <row r="5" spans="1:27" ht="34.15" x14ac:dyDescent="0.45">
      <c r="A5" s="43" t="s">
        <v>104</v>
      </c>
      <c r="B5" s="44"/>
      <c r="C5" s="44"/>
      <c r="D5" s="44"/>
      <c r="E5" s="44"/>
      <c r="F5" s="44"/>
      <c r="G5" s="44"/>
      <c r="H5" s="44"/>
      <c r="I5" s="44"/>
      <c r="J5" s="44"/>
      <c r="K5" s="44"/>
      <c r="L5" s="44"/>
      <c r="M5" s="44"/>
      <c r="N5" s="44"/>
      <c r="O5" s="44"/>
      <c r="P5" s="44"/>
      <c r="Q5" s="44"/>
      <c r="R5" s="44"/>
      <c r="S5" s="44"/>
      <c r="T5" s="44"/>
      <c r="U5" s="44"/>
      <c r="V5" s="44"/>
      <c r="W5" s="44"/>
      <c r="X5" s="44"/>
      <c r="Y5" s="45"/>
    </row>
    <row r="6" spans="1:27" ht="14.65" customHeight="1" x14ac:dyDescent="0.45">
      <c r="A6" s="75"/>
      <c r="B6" s="74"/>
      <c r="C6" s="74"/>
      <c r="D6" s="74"/>
      <c r="E6" s="74"/>
      <c r="F6" s="74"/>
      <c r="G6" s="74"/>
      <c r="H6" s="74"/>
      <c r="I6" s="74"/>
      <c r="J6" s="74"/>
      <c r="K6" s="74"/>
      <c r="L6" s="74"/>
      <c r="M6" s="74"/>
      <c r="N6" s="74"/>
      <c r="O6" s="74"/>
      <c r="P6" s="74"/>
      <c r="Q6" s="74"/>
      <c r="R6" s="74"/>
      <c r="S6" s="74"/>
      <c r="T6" s="74"/>
      <c r="U6" s="74"/>
      <c r="V6" s="74"/>
      <c r="W6" s="74"/>
      <c r="X6" s="74"/>
      <c r="Y6" s="76"/>
    </row>
    <row r="7" spans="1:27" ht="14.65" customHeight="1" x14ac:dyDescent="0.45">
      <c r="A7" s="81" t="s">
        <v>103</v>
      </c>
      <c r="B7" s="50" t="s">
        <v>103</v>
      </c>
      <c r="C7" s="50"/>
      <c r="D7" s="50"/>
      <c r="E7" s="50"/>
      <c r="F7" s="50"/>
      <c r="G7" s="50"/>
      <c r="H7" s="50"/>
      <c r="I7" s="62"/>
      <c r="J7" s="49" t="s">
        <v>10</v>
      </c>
      <c r="K7" s="50"/>
      <c r="L7" s="50"/>
      <c r="M7" s="50"/>
      <c r="N7" s="50"/>
      <c r="O7" s="50"/>
      <c r="P7" s="50"/>
      <c r="Q7" s="62"/>
      <c r="R7" s="50" t="s">
        <v>97</v>
      </c>
      <c r="S7" s="50"/>
      <c r="T7" s="50"/>
      <c r="U7" s="50"/>
      <c r="V7" s="50"/>
      <c r="W7" s="50"/>
      <c r="X7" s="50"/>
      <c r="Y7" s="86"/>
      <c r="Z7" s="61"/>
      <c r="AA7" s="61"/>
    </row>
    <row r="8" spans="1:27" ht="14.65" customHeight="1" x14ac:dyDescent="0.45">
      <c r="A8" s="81"/>
      <c r="B8" s="50"/>
      <c r="C8" s="50"/>
      <c r="D8" s="50"/>
      <c r="E8" s="50"/>
      <c r="F8" s="50"/>
      <c r="G8" s="50"/>
      <c r="H8" s="50"/>
      <c r="I8" s="62"/>
      <c r="J8" s="49"/>
      <c r="K8" s="50"/>
      <c r="L8" s="50"/>
      <c r="M8" s="50"/>
      <c r="N8" s="50"/>
      <c r="O8" s="50"/>
      <c r="P8" s="50"/>
      <c r="Q8" s="62"/>
      <c r="R8" s="50"/>
      <c r="S8" s="50"/>
      <c r="T8" s="50"/>
      <c r="U8" s="50"/>
      <c r="V8" s="50"/>
      <c r="W8" s="50"/>
      <c r="X8" s="50"/>
      <c r="Y8" s="86"/>
      <c r="Z8" s="61"/>
      <c r="AA8" s="61"/>
    </row>
    <row r="9" spans="1:27" ht="14.65" customHeight="1" thickBot="1" x14ac:dyDescent="0.5">
      <c r="A9" s="82"/>
      <c r="B9" s="47"/>
      <c r="C9" s="47"/>
      <c r="D9" s="47"/>
      <c r="E9" s="47"/>
      <c r="F9" s="47"/>
      <c r="G9" s="47"/>
      <c r="H9" s="47"/>
      <c r="I9" s="63"/>
      <c r="J9" s="46"/>
      <c r="K9" s="47"/>
      <c r="L9" s="47"/>
      <c r="M9" s="47"/>
      <c r="N9" s="47"/>
      <c r="O9" s="47"/>
      <c r="P9" s="47"/>
      <c r="Q9" s="63"/>
      <c r="R9" s="47"/>
      <c r="S9" s="47"/>
      <c r="T9" s="47"/>
      <c r="U9" s="47"/>
      <c r="V9" s="47"/>
      <c r="W9" s="47"/>
      <c r="X9" s="47"/>
      <c r="Y9" s="85"/>
      <c r="Z9" s="48"/>
      <c r="AA9" s="48"/>
    </row>
    <row r="10" spans="1:27" ht="14.65" customHeight="1" thickBot="1" x14ac:dyDescent="0.5">
      <c r="A10" s="83"/>
      <c r="B10" s="87">
        <v>1873918.1900000002</v>
      </c>
      <c r="C10" s="87"/>
      <c r="D10" s="87"/>
      <c r="E10" s="87"/>
      <c r="F10" s="87"/>
      <c r="G10" s="87"/>
      <c r="H10" s="88"/>
      <c r="I10" s="70"/>
      <c r="J10" s="91">
        <v>3.5352343772824188E-2</v>
      </c>
      <c r="K10" s="92"/>
      <c r="L10" s="92"/>
      <c r="M10" s="92"/>
      <c r="N10" s="92"/>
      <c r="O10" s="92"/>
      <c r="P10" s="92"/>
      <c r="Q10" s="84"/>
      <c r="R10" s="95">
        <v>85.713962331285003</v>
      </c>
      <c r="S10" s="96"/>
      <c r="T10" s="96"/>
      <c r="U10" s="96"/>
      <c r="V10" s="96"/>
      <c r="W10" s="96"/>
      <c r="X10" s="96"/>
      <c r="Y10" s="84"/>
    </row>
    <row r="11" spans="1:27" ht="14.65" customHeight="1" thickBot="1" x14ac:dyDescent="0.5">
      <c r="A11" s="82"/>
      <c r="B11" s="89"/>
      <c r="C11" s="89"/>
      <c r="D11" s="89"/>
      <c r="E11" s="89"/>
      <c r="F11" s="89"/>
      <c r="G11" s="89"/>
      <c r="H11" s="90"/>
      <c r="I11" s="70"/>
      <c r="J11" s="93"/>
      <c r="K11" s="94"/>
      <c r="L11" s="94"/>
      <c r="M11" s="94"/>
      <c r="N11" s="94"/>
      <c r="O11" s="94"/>
      <c r="P11" s="94"/>
      <c r="Q11" s="85"/>
      <c r="R11" s="97"/>
      <c r="S11" s="98"/>
      <c r="T11" s="98"/>
      <c r="U11" s="98"/>
      <c r="V11" s="98"/>
      <c r="W11" s="98"/>
      <c r="X11" s="98"/>
      <c r="Y11" s="85"/>
    </row>
    <row r="12" spans="1:27" ht="14.65" customHeight="1" thickBot="1" x14ac:dyDescent="0.5">
      <c r="A12" s="71"/>
      <c r="B12" s="70"/>
      <c r="C12" s="70"/>
      <c r="D12" s="70"/>
      <c r="E12" s="70"/>
      <c r="F12" s="70"/>
      <c r="G12" s="70"/>
      <c r="H12" s="70"/>
      <c r="I12" s="70"/>
      <c r="J12" s="70"/>
      <c r="K12" s="70"/>
      <c r="L12" s="70"/>
      <c r="M12" s="72"/>
      <c r="N12" s="70"/>
      <c r="O12" s="70"/>
      <c r="P12" s="70"/>
      <c r="Q12" s="70"/>
      <c r="R12" s="70"/>
      <c r="S12" s="70"/>
      <c r="T12" s="70"/>
      <c r="U12" s="70"/>
      <c r="V12" s="70"/>
      <c r="W12" s="70"/>
      <c r="X12" s="70"/>
      <c r="Y12" s="73"/>
    </row>
    <row r="13" spans="1:27" ht="14.65" customHeight="1" x14ac:dyDescent="0.45">
      <c r="A13" s="64" t="s">
        <v>100</v>
      </c>
      <c r="B13" s="65"/>
      <c r="C13" s="65"/>
      <c r="D13" s="65"/>
      <c r="E13" s="65"/>
      <c r="F13" s="65"/>
      <c r="G13" s="65"/>
      <c r="H13" s="65"/>
      <c r="I13" s="68"/>
      <c r="J13" s="64" t="s">
        <v>101</v>
      </c>
      <c r="K13" s="65"/>
      <c r="L13" s="68"/>
      <c r="M13" s="72"/>
      <c r="N13" s="64" t="s">
        <v>102</v>
      </c>
      <c r="O13" s="65"/>
      <c r="P13" s="65"/>
      <c r="Q13" s="65"/>
      <c r="R13" s="65"/>
      <c r="S13" s="65"/>
      <c r="T13" s="65"/>
      <c r="U13" s="65"/>
      <c r="V13" s="68"/>
      <c r="W13" s="64" t="s">
        <v>101</v>
      </c>
      <c r="X13" s="65"/>
      <c r="Y13" s="68"/>
    </row>
    <row r="14" spans="1:27" ht="14.65" thickBot="1" x14ac:dyDescent="0.5">
      <c r="A14" s="66"/>
      <c r="B14" s="67"/>
      <c r="C14" s="67"/>
      <c r="D14" s="67"/>
      <c r="E14" s="67"/>
      <c r="F14" s="67"/>
      <c r="G14" s="67"/>
      <c r="H14" s="67"/>
      <c r="I14" s="69"/>
      <c r="J14" s="66"/>
      <c r="K14" s="67"/>
      <c r="L14" s="69"/>
      <c r="M14" s="77"/>
      <c r="N14" s="66"/>
      <c r="O14" s="67"/>
      <c r="P14" s="67"/>
      <c r="Q14" s="67"/>
      <c r="R14" s="67"/>
      <c r="S14" s="67"/>
      <c r="T14" s="67"/>
      <c r="U14" s="67"/>
      <c r="V14" s="69"/>
      <c r="W14" s="66"/>
      <c r="X14" s="67"/>
      <c r="Y14" s="69"/>
    </row>
    <row r="15" spans="1:27" x14ac:dyDescent="0.45">
      <c r="A15" s="31"/>
      <c r="B15" s="77"/>
      <c r="C15" s="77"/>
      <c r="D15" s="77"/>
      <c r="E15" s="77"/>
      <c r="F15" s="77"/>
      <c r="G15" s="77"/>
      <c r="H15" s="77"/>
      <c r="I15" s="77"/>
      <c r="J15" s="31"/>
      <c r="K15" s="77"/>
      <c r="L15" s="33"/>
      <c r="M15" s="77"/>
      <c r="N15" s="77"/>
      <c r="O15" s="77"/>
      <c r="P15" s="77"/>
      <c r="Q15" s="77"/>
      <c r="R15" s="77"/>
      <c r="S15" s="77"/>
      <c r="T15" s="77"/>
      <c r="U15" s="77"/>
      <c r="V15" s="77"/>
      <c r="W15" s="77"/>
      <c r="X15" s="77"/>
      <c r="Y15" s="33"/>
    </row>
    <row r="16" spans="1:27" x14ac:dyDescent="0.45">
      <c r="A16" s="31"/>
      <c r="B16" s="77"/>
      <c r="C16" s="77"/>
      <c r="D16" s="77"/>
      <c r="E16" s="77"/>
      <c r="F16" s="77"/>
      <c r="G16" s="77"/>
      <c r="H16" s="77"/>
      <c r="I16" s="77"/>
      <c r="J16" s="31"/>
      <c r="K16" s="77"/>
      <c r="L16" s="33"/>
      <c r="M16" s="77"/>
      <c r="N16" s="77"/>
      <c r="O16" s="77"/>
      <c r="P16" s="77"/>
      <c r="Q16" s="77"/>
      <c r="R16" s="77"/>
      <c r="S16" s="77"/>
      <c r="T16" s="77"/>
      <c r="U16" s="77"/>
      <c r="V16" s="77"/>
      <c r="W16" s="77"/>
      <c r="X16" s="77"/>
      <c r="Y16" s="33"/>
    </row>
    <row r="17" spans="1:25" x14ac:dyDescent="0.45">
      <c r="A17" s="31"/>
      <c r="B17" s="77"/>
      <c r="C17" s="77"/>
      <c r="D17" s="77"/>
      <c r="E17" s="77"/>
      <c r="F17" s="77"/>
      <c r="G17" s="77"/>
      <c r="H17" s="77"/>
      <c r="I17" s="77"/>
      <c r="J17" s="31"/>
      <c r="K17" s="77"/>
      <c r="L17" s="33"/>
      <c r="M17" s="77"/>
      <c r="N17" s="77"/>
      <c r="O17" s="77"/>
      <c r="P17" s="77"/>
      <c r="Q17" s="77"/>
      <c r="R17" s="77"/>
      <c r="S17" s="77"/>
      <c r="T17" s="77"/>
      <c r="U17" s="77"/>
      <c r="V17" s="77"/>
      <c r="W17" s="77"/>
      <c r="X17" s="77"/>
      <c r="Y17" s="33"/>
    </row>
    <row r="18" spans="1:25" x14ac:dyDescent="0.45">
      <c r="A18" s="31"/>
      <c r="B18" s="77"/>
      <c r="C18" s="77"/>
      <c r="D18" s="77"/>
      <c r="E18" s="77"/>
      <c r="F18" s="77"/>
      <c r="G18" s="77"/>
      <c r="H18" s="77"/>
      <c r="I18" s="77"/>
      <c r="J18" s="31"/>
      <c r="K18" s="77"/>
      <c r="L18" s="33"/>
      <c r="M18" s="77"/>
      <c r="N18" s="77"/>
      <c r="O18" s="77"/>
      <c r="P18" s="77"/>
      <c r="Q18" s="77"/>
      <c r="R18" s="77"/>
      <c r="S18" s="77"/>
      <c r="T18" s="77"/>
      <c r="U18" s="77"/>
      <c r="V18" s="77"/>
      <c r="W18" s="77"/>
      <c r="X18" s="77"/>
      <c r="Y18" s="33"/>
    </row>
    <row r="19" spans="1:25" x14ac:dyDescent="0.45">
      <c r="A19" s="31"/>
      <c r="B19" s="77"/>
      <c r="C19" s="77"/>
      <c r="D19" s="77"/>
      <c r="E19" s="77"/>
      <c r="F19" s="77"/>
      <c r="G19" s="77"/>
      <c r="H19" s="77"/>
      <c r="I19" s="77"/>
      <c r="J19" s="31"/>
      <c r="K19" s="77"/>
      <c r="L19" s="33"/>
      <c r="M19" s="77"/>
      <c r="N19" s="77"/>
      <c r="O19" s="77"/>
      <c r="P19" s="77"/>
      <c r="Q19" s="77"/>
      <c r="R19" s="77"/>
      <c r="S19" s="77"/>
      <c r="T19" s="77"/>
      <c r="U19" s="77"/>
      <c r="V19" s="77"/>
      <c r="W19" s="77"/>
      <c r="X19" s="77"/>
      <c r="Y19" s="33"/>
    </row>
    <row r="20" spans="1:25" x14ac:dyDescent="0.45">
      <c r="A20" s="31"/>
      <c r="B20" s="77"/>
      <c r="C20" s="77"/>
      <c r="D20" s="77"/>
      <c r="E20" s="77"/>
      <c r="F20" s="77"/>
      <c r="G20" s="77"/>
      <c r="H20" s="77"/>
      <c r="I20" s="77"/>
      <c r="J20" s="31"/>
      <c r="K20" s="77"/>
      <c r="L20" s="33"/>
      <c r="M20" s="77"/>
      <c r="N20" s="77"/>
      <c r="O20" s="77"/>
      <c r="P20" s="77"/>
      <c r="Q20" s="77"/>
      <c r="R20" s="77"/>
      <c r="S20" s="77"/>
      <c r="T20" s="77"/>
      <c r="U20" s="77"/>
      <c r="V20" s="77"/>
      <c r="W20" s="77"/>
      <c r="X20" s="77"/>
      <c r="Y20" s="33"/>
    </row>
    <row r="21" spans="1:25" x14ac:dyDescent="0.45">
      <c r="A21" s="31"/>
      <c r="B21" s="77"/>
      <c r="C21" s="77"/>
      <c r="D21" s="77"/>
      <c r="E21" s="77"/>
      <c r="F21" s="77"/>
      <c r="G21" s="77"/>
      <c r="H21" s="77"/>
      <c r="I21" s="77"/>
      <c r="J21" s="31"/>
      <c r="K21" s="77"/>
      <c r="L21" s="33"/>
      <c r="M21" s="77"/>
      <c r="N21" s="77"/>
      <c r="O21" s="77"/>
      <c r="P21" s="77"/>
      <c r="Q21" s="77"/>
      <c r="R21" s="77"/>
      <c r="S21" s="77"/>
      <c r="T21" s="77"/>
      <c r="U21" s="77"/>
      <c r="V21" s="77"/>
      <c r="W21" s="77"/>
      <c r="X21" s="77"/>
      <c r="Y21" s="33"/>
    </row>
    <row r="22" spans="1:25" x14ac:dyDescent="0.45">
      <c r="A22" s="31"/>
      <c r="B22" s="77"/>
      <c r="C22" s="77"/>
      <c r="D22" s="77"/>
      <c r="E22" s="77"/>
      <c r="F22" s="77"/>
      <c r="G22" s="77"/>
      <c r="H22" s="77"/>
      <c r="I22" s="77"/>
      <c r="J22" s="31"/>
      <c r="K22" s="77"/>
      <c r="L22" s="33"/>
      <c r="M22" s="77"/>
      <c r="N22" s="77"/>
      <c r="O22" s="77"/>
      <c r="P22" s="77"/>
      <c r="Q22" s="77"/>
      <c r="R22" s="77"/>
      <c r="S22" s="77"/>
      <c r="T22" s="77"/>
      <c r="U22" s="77"/>
      <c r="V22" s="77"/>
      <c r="W22" s="77"/>
      <c r="X22" s="77"/>
      <c r="Y22" s="33"/>
    </row>
    <row r="23" spans="1:25" x14ac:dyDescent="0.45">
      <c r="A23" s="31"/>
      <c r="B23" s="77"/>
      <c r="C23" s="77"/>
      <c r="D23" s="77"/>
      <c r="E23" s="77"/>
      <c r="F23" s="77"/>
      <c r="G23" s="77"/>
      <c r="H23" s="77"/>
      <c r="I23" s="77"/>
      <c r="J23" s="31"/>
      <c r="K23" s="77"/>
      <c r="L23" s="33"/>
      <c r="M23" s="77"/>
      <c r="N23" s="77"/>
      <c r="O23" s="77"/>
      <c r="P23" s="77"/>
      <c r="Q23" s="77"/>
      <c r="R23" s="77"/>
      <c r="S23" s="77"/>
      <c r="T23" s="77"/>
      <c r="U23" s="77"/>
      <c r="V23" s="77"/>
      <c r="W23" s="77"/>
      <c r="X23" s="77"/>
      <c r="Y23" s="33"/>
    </row>
    <row r="24" spans="1:25" x14ac:dyDescent="0.45">
      <c r="A24" s="31"/>
      <c r="B24" s="77"/>
      <c r="C24" s="77"/>
      <c r="D24" s="77"/>
      <c r="E24" s="77"/>
      <c r="F24" s="77"/>
      <c r="G24" s="77"/>
      <c r="H24" s="77"/>
      <c r="I24" s="77"/>
      <c r="J24" s="31"/>
      <c r="K24" s="77"/>
      <c r="L24" s="33"/>
      <c r="M24" s="77"/>
      <c r="N24" s="77"/>
      <c r="O24" s="77"/>
      <c r="P24" s="77"/>
      <c r="Q24" s="77"/>
      <c r="R24" s="77"/>
      <c r="S24" s="77"/>
      <c r="T24" s="77"/>
      <c r="U24" s="77"/>
      <c r="V24" s="77"/>
      <c r="W24" s="77"/>
      <c r="X24" s="77"/>
      <c r="Y24" s="33"/>
    </row>
    <row r="25" spans="1:25" x14ac:dyDescent="0.45">
      <c r="A25" s="31"/>
      <c r="B25" s="77"/>
      <c r="C25" s="77"/>
      <c r="D25" s="77"/>
      <c r="E25" s="77"/>
      <c r="F25" s="77"/>
      <c r="G25" s="77"/>
      <c r="H25" s="77"/>
      <c r="I25" s="77"/>
      <c r="J25" s="31"/>
      <c r="K25" s="77"/>
      <c r="L25" s="33"/>
      <c r="M25" s="77"/>
      <c r="N25" s="77"/>
      <c r="O25" s="77"/>
      <c r="P25" s="77"/>
      <c r="Q25" s="77"/>
      <c r="R25" s="77"/>
      <c r="S25" s="77"/>
      <c r="T25" s="77"/>
      <c r="U25" s="77"/>
      <c r="V25" s="77"/>
      <c r="W25" s="77"/>
      <c r="X25" s="77"/>
      <c r="Y25" s="33"/>
    </row>
    <row r="26" spans="1:25" x14ac:dyDescent="0.45">
      <c r="A26" s="31"/>
      <c r="B26" s="77"/>
      <c r="C26" s="77"/>
      <c r="D26" s="77"/>
      <c r="E26" s="77"/>
      <c r="F26" s="77"/>
      <c r="G26" s="77"/>
      <c r="H26" s="77"/>
      <c r="I26" s="77"/>
      <c r="J26" s="31"/>
      <c r="K26" s="77"/>
      <c r="L26" s="33"/>
      <c r="M26" s="77"/>
      <c r="N26" s="77"/>
      <c r="O26" s="77"/>
      <c r="P26" s="77"/>
      <c r="Q26" s="77"/>
      <c r="R26" s="77"/>
      <c r="S26" s="77"/>
      <c r="T26" s="77"/>
      <c r="U26" s="77"/>
      <c r="V26" s="77"/>
      <c r="W26" s="77"/>
      <c r="X26" s="77"/>
      <c r="Y26" s="33"/>
    </row>
    <row r="27" spans="1:25" x14ac:dyDescent="0.45">
      <c r="A27" s="31"/>
      <c r="B27" s="77"/>
      <c r="C27" s="77"/>
      <c r="D27" s="77"/>
      <c r="E27" s="77"/>
      <c r="F27" s="77"/>
      <c r="G27" s="77"/>
      <c r="H27" s="77"/>
      <c r="I27" s="77"/>
      <c r="J27" s="31"/>
      <c r="K27" s="77"/>
      <c r="L27" s="33"/>
      <c r="M27" s="77"/>
      <c r="N27" s="77"/>
      <c r="O27" s="77"/>
      <c r="P27" s="77"/>
      <c r="Q27" s="77"/>
      <c r="R27" s="77"/>
      <c r="S27" s="77"/>
      <c r="T27" s="77"/>
      <c r="U27" s="77"/>
      <c r="V27" s="77"/>
      <c r="W27" s="77"/>
      <c r="X27" s="77"/>
      <c r="Y27" s="33"/>
    </row>
    <row r="28" spans="1:25" x14ac:dyDescent="0.45">
      <c r="A28" s="31"/>
      <c r="B28" s="77"/>
      <c r="C28" s="77"/>
      <c r="D28" s="77"/>
      <c r="E28" s="77"/>
      <c r="F28" s="77"/>
      <c r="G28" s="77"/>
      <c r="H28" s="77"/>
      <c r="I28" s="77"/>
      <c r="J28" s="31"/>
      <c r="K28" s="77"/>
      <c r="L28" s="33"/>
      <c r="M28" s="77"/>
      <c r="N28" s="77"/>
      <c r="O28" s="77"/>
      <c r="P28" s="77"/>
      <c r="Q28" s="77"/>
      <c r="R28" s="77"/>
      <c r="S28" s="77"/>
      <c r="T28" s="77"/>
      <c r="U28" s="77"/>
      <c r="V28" s="77"/>
      <c r="W28" s="77"/>
      <c r="X28" s="77"/>
      <c r="Y28" s="33"/>
    </row>
    <row r="29" spans="1:25" x14ac:dyDescent="0.45">
      <c r="A29" s="31"/>
      <c r="B29" s="77"/>
      <c r="C29" s="77"/>
      <c r="D29" s="77"/>
      <c r="E29" s="77"/>
      <c r="F29" s="77"/>
      <c r="G29" s="77"/>
      <c r="H29" s="77"/>
      <c r="I29" s="77"/>
      <c r="J29" s="31"/>
      <c r="K29" s="77"/>
      <c r="L29" s="33"/>
      <c r="M29" s="77"/>
      <c r="N29" s="77"/>
      <c r="O29" s="77"/>
      <c r="P29" s="77"/>
      <c r="Q29" s="77"/>
      <c r="R29" s="77"/>
      <c r="S29" s="77"/>
      <c r="T29" s="77"/>
      <c r="U29" s="77"/>
      <c r="V29" s="77"/>
      <c r="W29" s="77"/>
      <c r="X29" s="77"/>
      <c r="Y29" s="33"/>
    </row>
    <row r="30" spans="1:25" x14ac:dyDescent="0.45">
      <c r="A30" s="31"/>
      <c r="B30" s="77"/>
      <c r="C30" s="77"/>
      <c r="D30" s="77"/>
      <c r="E30" s="77"/>
      <c r="F30" s="77"/>
      <c r="G30" s="77"/>
      <c r="H30" s="77"/>
      <c r="I30" s="77"/>
      <c r="J30" s="31"/>
      <c r="K30" s="77"/>
      <c r="L30" s="33"/>
      <c r="M30" s="77"/>
      <c r="N30" s="77"/>
      <c r="O30" s="77"/>
      <c r="P30" s="77"/>
      <c r="Q30" s="77"/>
      <c r="R30" s="77"/>
      <c r="S30" s="77"/>
      <c r="T30" s="77"/>
      <c r="U30" s="77"/>
      <c r="V30" s="77"/>
      <c r="W30" s="77"/>
      <c r="X30" s="77"/>
      <c r="Y30" s="33"/>
    </row>
    <row r="31" spans="1:25" x14ac:dyDescent="0.45">
      <c r="A31" s="31"/>
      <c r="B31" s="77"/>
      <c r="C31" s="77"/>
      <c r="D31" s="77"/>
      <c r="E31" s="77"/>
      <c r="F31" s="77"/>
      <c r="G31" s="77"/>
      <c r="H31" s="77"/>
      <c r="I31" s="77"/>
      <c r="J31" s="31"/>
      <c r="K31" s="77"/>
      <c r="L31" s="33"/>
      <c r="M31" s="77"/>
      <c r="N31" s="77"/>
      <c r="O31" s="77"/>
      <c r="P31" s="77"/>
      <c r="Q31" s="77"/>
      <c r="R31" s="77"/>
      <c r="S31" s="77"/>
      <c r="T31" s="77"/>
      <c r="U31" s="77"/>
      <c r="V31" s="77"/>
      <c r="W31" s="77"/>
      <c r="X31" s="77"/>
      <c r="Y31" s="33"/>
    </row>
    <row r="32" spans="1:25" ht="14.65" thickBot="1" x14ac:dyDescent="0.5">
      <c r="A32" s="31"/>
      <c r="B32" s="77"/>
      <c r="C32" s="77"/>
      <c r="D32" s="77"/>
      <c r="E32" s="77"/>
      <c r="F32" s="77"/>
      <c r="G32" s="77"/>
      <c r="H32" s="77"/>
      <c r="I32" s="77"/>
      <c r="J32" s="78"/>
      <c r="K32" s="79"/>
      <c r="L32" s="80"/>
      <c r="M32" s="77"/>
      <c r="N32" s="77"/>
      <c r="O32" s="77"/>
      <c r="P32" s="77"/>
      <c r="Q32" s="77"/>
      <c r="R32" s="77"/>
      <c r="S32" s="77"/>
      <c r="T32" s="77"/>
      <c r="U32" s="77"/>
      <c r="V32" s="77"/>
      <c r="W32" s="77"/>
      <c r="X32" s="77"/>
      <c r="Y32" s="33"/>
    </row>
    <row r="33" spans="1:25" ht="14.65" thickBot="1" x14ac:dyDescent="0.5">
      <c r="A33" s="78"/>
      <c r="B33" s="79"/>
      <c r="C33" s="79"/>
      <c r="D33" s="79"/>
      <c r="E33" s="79"/>
      <c r="F33" s="79"/>
      <c r="G33" s="79"/>
      <c r="H33" s="79"/>
      <c r="I33" s="79"/>
      <c r="J33" s="79"/>
      <c r="K33" s="79"/>
      <c r="L33" s="79"/>
      <c r="M33" s="79"/>
      <c r="N33" s="79"/>
      <c r="O33" s="79"/>
      <c r="P33" s="79"/>
      <c r="Q33" s="79"/>
      <c r="R33" s="79"/>
      <c r="S33" s="79"/>
      <c r="T33" s="79"/>
      <c r="U33" s="79"/>
      <c r="V33" s="79"/>
      <c r="W33" s="79"/>
      <c r="X33" s="79"/>
      <c r="Y33" s="80"/>
    </row>
  </sheetData>
  <sheetProtection algorithmName="SHA-512" hashValue="GgUs3Va/qU0k2MbErRTBSGPMvcgHGF6XNfEphacRq2aE+94Y3F9QX7/FgjbEuMPXsj5TXJEMyl5IHaASHG2B3w==" saltValue="jFVEHgFmagoYguievYb0vA==" spinCount="100000" sheet="1" objects="1" scenarios="1" selectLockedCells="1" pivotTables="0"/>
  <mergeCells count="12">
    <mergeCell ref="A5:Y5"/>
    <mergeCell ref="B7:H9"/>
    <mergeCell ref="B10:H11"/>
    <mergeCell ref="J7:P9"/>
    <mergeCell ref="J10:P11"/>
    <mergeCell ref="R7:X9"/>
    <mergeCell ref="R10:X11"/>
    <mergeCell ref="N13:V14"/>
    <mergeCell ref="W13:Y14"/>
    <mergeCell ref="A1:Y4"/>
    <mergeCell ref="A13:I14"/>
    <mergeCell ref="J13:L14"/>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C5972-9309-431C-8739-874C1DEB0DBB}">
  <dimension ref="A1:I30"/>
  <sheetViews>
    <sheetView workbookViewId="0">
      <selection sqref="A1:I1"/>
    </sheetView>
  </sheetViews>
  <sheetFormatPr defaultRowHeight="14.25" x14ac:dyDescent="0.45"/>
  <cols>
    <col min="1" max="1" width="19.59765625" bestFit="1" customWidth="1"/>
    <col min="2" max="2" width="12.33203125" bestFit="1" customWidth="1"/>
    <col min="3" max="3" width="12.53125" bestFit="1" customWidth="1"/>
    <col min="4" max="4" width="12.33203125" bestFit="1" customWidth="1"/>
    <col min="5" max="5" width="11.73046875" bestFit="1" customWidth="1"/>
    <col min="6" max="9" width="12.33203125" bestFit="1" customWidth="1"/>
  </cols>
  <sheetData>
    <row r="1" spans="1:9" ht="18.399999999999999" thickBot="1" x14ac:dyDescent="0.6">
      <c r="A1" s="40" t="s">
        <v>96</v>
      </c>
      <c r="B1" s="41"/>
      <c r="C1" s="41"/>
      <c r="D1" s="41"/>
      <c r="E1" s="41"/>
      <c r="F1" s="41"/>
      <c r="G1" s="41"/>
      <c r="H1" s="41"/>
      <c r="I1" s="42"/>
    </row>
    <row r="2" spans="1:9" x14ac:dyDescent="0.45">
      <c r="A2" s="34" t="s">
        <v>98</v>
      </c>
      <c r="B2" s="35"/>
      <c r="C2" s="35"/>
      <c r="D2" s="35"/>
      <c r="E2" s="35"/>
      <c r="F2" s="35"/>
      <c r="G2" s="35"/>
      <c r="H2" s="35"/>
      <c r="I2" s="36"/>
    </row>
    <row r="3" spans="1:9" x14ac:dyDescent="0.45">
      <c r="A3" s="34"/>
      <c r="B3" s="35"/>
      <c r="C3" s="35"/>
      <c r="D3" s="35"/>
      <c r="E3" s="35"/>
      <c r="F3" s="35"/>
      <c r="G3" s="35"/>
      <c r="H3" s="35"/>
      <c r="I3" s="36"/>
    </row>
    <row r="4" spans="1:9" x14ac:dyDescent="0.45">
      <c r="A4" s="34"/>
      <c r="B4" s="35"/>
      <c r="C4" s="35"/>
      <c r="D4" s="35"/>
      <c r="E4" s="35"/>
      <c r="F4" s="35"/>
      <c r="G4" s="35"/>
      <c r="H4" s="35"/>
      <c r="I4" s="36"/>
    </row>
    <row r="5" spans="1:9" x14ac:dyDescent="0.45">
      <c r="A5" s="34"/>
      <c r="B5" s="35"/>
      <c r="C5" s="35"/>
      <c r="D5" s="35"/>
      <c r="E5" s="35"/>
      <c r="F5" s="35"/>
      <c r="G5" s="35"/>
      <c r="H5" s="35"/>
      <c r="I5" s="36"/>
    </row>
    <row r="6" spans="1:9" ht="14.65" thickBot="1" x14ac:dyDescent="0.5">
      <c r="A6" s="37"/>
      <c r="B6" s="38"/>
      <c r="C6" s="38"/>
      <c r="D6" s="38"/>
      <c r="E6" s="38"/>
      <c r="F6" s="38"/>
      <c r="G6" s="38"/>
      <c r="H6" s="38"/>
      <c r="I6" s="39"/>
    </row>
    <row r="7" spans="1:9" x14ac:dyDescent="0.45">
      <c r="A7" s="17" t="s">
        <v>28</v>
      </c>
      <c r="I7" s="18"/>
    </row>
    <row r="8" spans="1:9" ht="14.65" thickBot="1" x14ac:dyDescent="0.5">
      <c r="A8" s="17"/>
      <c r="I8" s="18"/>
    </row>
    <row r="9" spans="1:9" x14ac:dyDescent="0.45">
      <c r="A9" s="19" t="s">
        <v>29</v>
      </c>
      <c r="B9" s="11"/>
      <c r="I9" s="18"/>
    </row>
    <row r="10" spans="1:9" x14ac:dyDescent="0.45">
      <c r="A10" s="17" t="s">
        <v>30</v>
      </c>
      <c r="B10">
        <v>0.95935794132063412</v>
      </c>
      <c r="I10" s="18"/>
    </row>
    <row r="11" spans="1:9" x14ac:dyDescent="0.45">
      <c r="A11" s="24" t="s">
        <v>31</v>
      </c>
      <c r="B11" s="25">
        <v>0.92036765957496525</v>
      </c>
      <c r="I11" s="18"/>
    </row>
    <row r="12" spans="1:9" x14ac:dyDescent="0.45">
      <c r="A12" s="17" t="s">
        <v>32</v>
      </c>
      <c r="B12">
        <v>0.91980573781793384</v>
      </c>
      <c r="I12" s="18"/>
    </row>
    <row r="13" spans="1:9" x14ac:dyDescent="0.45">
      <c r="A13" s="17" t="s">
        <v>33</v>
      </c>
      <c r="B13">
        <v>413.00226077027378</v>
      </c>
      <c r="I13" s="18"/>
    </row>
    <row r="14" spans="1:9" ht="14.65" thickBot="1" x14ac:dyDescent="0.5">
      <c r="A14" s="20" t="s">
        <v>34</v>
      </c>
      <c r="B14" s="9">
        <v>1000</v>
      </c>
      <c r="I14" s="18"/>
    </row>
    <row r="15" spans="1:9" x14ac:dyDescent="0.45">
      <c r="A15" s="17"/>
      <c r="I15" s="18"/>
    </row>
    <row r="16" spans="1:9" ht="14.65" thickBot="1" x14ac:dyDescent="0.5">
      <c r="A16" s="17" t="s">
        <v>35</v>
      </c>
      <c r="I16" s="18"/>
    </row>
    <row r="17" spans="1:9" x14ac:dyDescent="0.45">
      <c r="A17" s="21"/>
      <c r="B17" s="10" t="s">
        <v>40</v>
      </c>
      <c r="C17" s="10" t="s">
        <v>41</v>
      </c>
      <c r="D17" s="10" t="s">
        <v>42</v>
      </c>
      <c r="E17" s="10" t="s">
        <v>43</v>
      </c>
      <c r="F17" s="10" t="s">
        <v>44</v>
      </c>
      <c r="I17" s="18"/>
    </row>
    <row r="18" spans="1:9" x14ac:dyDescent="0.45">
      <c r="A18" s="17" t="s">
        <v>36</v>
      </c>
      <c r="B18">
        <v>7</v>
      </c>
      <c r="C18">
        <v>1955637695.8214462</v>
      </c>
      <c r="D18">
        <v>279376813.68877804</v>
      </c>
      <c r="E18">
        <v>1637.8929060107193</v>
      </c>
      <c r="F18">
        <v>0</v>
      </c>
      <c r="I18" s="18"/>
    </row>
    <row r="19" spans="1:9" x14ac:dyDescent="0.45">
      <c r="A19" s="17" t="s">
        <v>37</v>
      </c>
      <c r="B19">
        <v>992</v>
      </c>
      <c r="C19">
        <v>169206300.46214637</v>
      </c>
      <c r="D19">
        <v>170570.86740135722</v>
      </c>
      <c r="I19" s="18"/>
    </row>
    <row r="20" spans="1:9" ht="14.65" thickBot="1" x14ac:dyDescent="0.5">
      <c r="A20" s="20" t="s">
        <v>38</v>
      </c>
      <c r="B20" s="9">
        <v>999</v>
      </c>
      <c r="C20" s="9">
        <v>2124843996.2835925</v>
      </c>
      <c r="D20" s="9"/>
      <c r="E20" s="9"/>
      <c r="F20" s="9"/>
      <c r="I20" s="18"/>
    </row>
    <row r="21" spans="1:9" ht="14.65" thickBot="1" x14ac:dyDescent="0.5">
      <c r="A21" s="17"/>
      <c r="I21" s="18"/>
    </row>
    <row r="22" spans="1:9" x14ac:dyDescent="0.45">
      <c r="A22" s="21"/>
      <c r="B22" s="10" t="s">
        <v>45</v>
      </c>
      <c r="C22" s="10" t="s">
        <v>33</v>
      </c>
      <c r="D22" s="10" t="s">
        <v>46</v>
      </c>
      <c r="E22" s="10" t="s">
        <v>47</v>
      </c>
      <c r="F22" s="10" t="s">
        <v>48</v>
      </c>
      <c r="G22" s="10" t="s">
        <v>49</v>
      </c>
      <c r="H22" s="10" t="s">
        <v>50</v>
      </c>
      <c r="I22" s="22" t="s">
        <v>51</v>
      </c>
    </row>
    <row r="23" spans="1:9" x14ac:dyDescent="0.45">
      <c r="A23" s="17" t="s">
        <v>39</v>
      </c>
      <c r="B23">
        <v>-924.62028174943487</v>
      </c>
      <c r="C23">
        <v>115.03243810529503</v>
      </c>
      <c r="D23">
        <v>-8.0379091061521528</v>
      </c>
      <c r="E23">
        <v>2.58477096235982E-15</v>
      </c>
      <c r="F23">
        <v>-1150.3551365820854</v>
      </c>
      <c r="G23">
        <v>-698.88542691678435</v>
      </c>
      <c r="H23">
        <v>-1150.3551365820854</v>
      </c>
      <c r="I23" s="18">
        <v>-698.88542691678435</v>
      </c>
    </row>
    <row r="24" spans="1:9" x14ac:dyDescent="0.45">
      <c r="A24" s="30" t="s">
        <v>52</v>
      </c>
      <c r="B24" s="28">
        <v>-7.1352191669294127</v>
      </c>
      <c r="C24" s="28">
        <v>12.055047602413254</v>
      </c>
      <c r="D24" s="28">
        <v>-0.5918864364750448</v>
      </c>
      <c r="E24" s="28">
        <v>0.55406150202568505</v>
      </c>
      <c r="F24" s="28">
        <v>-30.791541377891804</v>
      </c>
      <c r="G24" s="28">
        <v>16.521103044032976</v>
      </c>
      <c r="H24" s="28">
        <v>-30.791541377891804</v>
      </c>
      <c r="I24" s="29">
        <v>16.521103044032976</v>
      </c>
    </row>
    <row r="25" spans="1:9" x14ac:dyDescent="0.45">
      <c r="A25" s="30" t="s">
        <v>27</v>
      </c>
      <c r="B25" s="28">
        <v>10.116985491195077</v>
      </c>
      <c r="C25" s="28">
        <v>6.5649872269275384</v>
      </c>
      <c r="D25" s="28">
        <v>1.5410518164754907</v>
      </c>
      <c r="E25" s="28">
        <v>0.12362308831311791</v>
      </c>
      <c r="F25" s="28">
        <v>-2.7658714060237042</v>
      </c>
      <c r="G25" s="28">
        <v>22.99984238841386</v>
      </c>
      <c r="H25" s="28">
        <v>-2.7658714060237042</v>
      </c>
      <c r="I25" s="29">
        <v>22.99984238841386</v>
      </c>
    </row>
    <row r="26" spans="1:9" x14ac:dyDescent="0.45">
      <c r="A26" s="30" t="s">
        <v>2</v>
      </c>
      <c r="B26" s="28">
        <v>8.4661759632938555E-3</v>
      </c>
      <c r="C26" s="28">
        <v>5.6059709256629196E-2</v>
      </c>
      <c r="D26" s="28">
        <v>0.15102068982444303</v>
      </c>
      <c r="E26" s="28">
        <v>0.87999009864453415</v>
      </c>
      <c r="F26" s="28">
        <v>-0.10154305742722473</v>
      </c>
      <c r="G26" s="28">
        <v>0.11847540935381244</v>
      </c>
      <c r="H26" s="28">
        <v>-0.10154305742722473</v>
      </c>
      <c r="I26" s="29">
        <v>0.11847540935381244</v>
      </c>
    </row>
    <row r="27" spans="1:9" x14ac:dyDescent="0.45">
      <c r="A27" s="24" t="s">
        <v>3</v>
      </c>
      <c r="B27" s="25">
        <v>87.736344054042206</v>
      </c>
      <c r="C27">
        <v>2.0637661592438219</v>
      </c>
      <c r="D27">
        <v>42.51273510860814</v>
      </c>
      <c r="E27" s="25">
        <v>1.0692922506523427E-225</v>
      </c>
      <c r="F27">
        <v>83.686495489248585</v>
      </c>
      <c r="G27">
        <v>91.786192618835827</v>
      </c>
      <c r="H27">
        <v>83.686495489248585</v>
      </c>
      <c r="I27" s="18">
        <v>91.786192618835827</v>
      </c>
    </row>
    <row r="28" spans="1:9" x14ac:dyDescent="0.45">
      <c r="A28" s="31" t="s">
        <v>10</v>
      </c>
      <c r="B28" s="32">
        <v>-30084.444511054644</v>
      </c>
      <c r="C28" s="32">
        <v>2723.8767223709806</v>
      </c>
      <c r="D28" s="32">
        <v>-11.044715887460516</v>
      </c>
      <c r="E28" s="32">
        <v>7.9043679545200848E-27</v>
      </c>
      <c r="F28" s="32">
        <v>-35429.666490472518</v>
      </c>
      <c r="G28" s="32">
        <v>-24739.222531636769</v>
      </c>
      <c r="H28" s="32">
        <v>-35429.666490472518</v>
      </c>
      <c r="I28" s="33">
        <v>-24739.222531636769</v>
      </c>
    </row>
    <row r="29" spans="1:9" x14ac:dyDescent="0.45">
      <c r="A29" s="24" t="s">
        <v>11</v>
      </c>
      <c r="B29" s="25">
        <v>346.33241911655045</v>
      </c>
      <c r="C29">
        <v>21.018395331378883</v>
      </c>
      <c r="D29">
        <v>16.477586117123899</v>
      </c>
      <c r="E29" s="25">
        <v>4.1928292128960071E-54</v>
      </c>
      <c r="F29">
        <v>305.08679747197476</v>
      </c>
      <c r="G29">
        <v>387.57804076112615</v>
      </c>
      <c r="H29">
        <v>305.08679747197476</v>
      </c>
      <c r="I29" s="18">
        <v>387.57804076112615</v>
      </c>
    </row>
    <row r="30" spans="1:9" ht="14.65" thickBot="1" x14ac:dyDescent="0.5">
      <c r="A30" s="26" t="s">
        <v>97</v>
      </c>
      <c r="B30" s="27">
        <v>10.150259277711694</v>
      </c>
      <c r="C30" s="9">
        <v>0.83592435963540501</v>
      </c>
      <c r="D30" s="9">
        <v>12.142557111433874</v>
      </c>
      <c r="E30" s="27">
        <v>9.8906221535425717E-32</v>
      </c>
      <c r="F30" s="9">
        <v>8.509876207671482</v>
      </c>
      <c r="G30" s="9">
        <v>11.790642347751906</v>
      </c>
      <c r="H30" s="9">
        <v>8.509876207671482</v>
      </c>
      <c r="I30" s="23">
        <v>11.790642347751906</v>
      </c>
    </row>
  </sheetData>
  <sheetProtection algorithmName="SHA-512" hashValue="LSzq6WSRLKsQUxR7iM27SBQ9mmMUqeG9jj2ADs5e/dDkJBYmbClLQAsEddC71BqooS3/jVxOGBTkWaoPjuV4zw==" saltValue="/kkA9/v+sjeCeE+Ov0Ytbw==" spinCount="100000" sheet="1" objects="1" scenarios="1" selectLockedCells="1" selectUnlockedCells="1"/>
  <mergeCells count="2">
    <mergeCell ref="A2:I6"/>
    <mergeCell ref="A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968C5-C70B-4563-BBB2-62BC38BCE662}">
  <dimension ref="A2:F168"/>
  <sheetViews>
    <sheetView topLeftCell="A94" workbookViewId="0">
      <selection activeCell="O45" sqref="O45"/>
    </sheetView>
  </sheetViews>
  <sheetFormatPr defaultRowHeight="14.25" x14ac:dyDescent="0.45"/>
  <cols>
    <col min="1" max="1" width="13.6640625" bestFit="1" customWidth="1"/>
    <col min="2" max="2" width="14.73046875" bestFit="1" customWidth="1"/>
    <col min="3" max="5" width="12" bestFit="1" customWidth="1"/>
    <col min="6" max="6" width="13.59765625" bestFit="1" customWidth="1"/>
  </cols>
  <sheetData>
    <row r="2" spans="1:6" x14ac:dyDescent="0.45">
      <c r="A2" s="5" t="s">
        <v>14</v>
      </c>
      <c r="B2" t="s">
        <v>24</v>
      </c>
    </row>
    <row r="3" spans="1:6" x14ac:dyDescent="0.45">
      <c r="A3" s="6" t="s">
        <v>15</v>
      </c>
      <c r="B3" s="7">
        <v>271194.98</v>
      </c>
    </row>
    <row r="4" spans="1:6" x14ac:dyDescent="0.45">
      <c r="A4" s="6" t="s">
        <v>16</v>
      </c>
      <c r="B4" s="7">
        <v>269722.93999999989</v>
      </c>
    </row>
    <row r="5" spans="1:6" x14ac:dyDescent="0.45">
      <c r="A5" s="6" t="s">
        <v>17</v>
      </c>
      <c r="B5" s="7">
        <v>248033.27999999994</v>
      </c>
    </row>
    <row r="6" spans="1:6" x14ac:dyDescent="0.45">
      <c r="A6" s="6" t="s">
        <v>18</v>
      </c>
      <c r="B6" s="7">
        <v>261105.86999999991</v>
      </c>
    </row>
    <row r="7" spans="1:6" x14ac:dyDescent="0.45">
      <c r="A7" s="6" t="s">
        <v>19</v>
      </c>
      <c r="B7" s="7">
        <v>279928.12</v>
      </c>
    </row>
    <row r="8" spans="1:6" x14ac:dyDescent="0.45">
      <c r="A8" s="6" t="s">
        <v>20</v>
      </c>
      <c r="B8" s="7">
        <v>253552.58</v>
      </c>
    </row>
    <row r="9" spans="1:6" x14ac:dyDescent="0.45">
      <c r="A9" s="6" t="s">
        <v>21</v>
      </c>
      <c r="B9" s="7">
        <v>290380.41999999981</v>
      </c>
    </row>
    <row r="10" spans="1:6" x14ac:dyDescent="0.45">
      <c r="A10" s="6" t="s">
        <v>22</v>
      </c>
      <c r="B10" s="7">
        <v>1873918.19</v>
      </c>
    </row>
    <row r="16" spans="1:6" x14ac:dyDescent="0.45">
      <c r="A16" s="12" t="s">
        <v>14</v>
      </c>
      <c r="B16" s="13" t="s">
        <v>63</v>
      </c>
      <c r="C16" s="13" t="s">
        <v>62</v>
      </c>
      <c r="D16" s="13" t="s">
        <v>24</v>
      </c>
      <c r="E16" s="13" t="s">
        <v>64</v>
      </c>
      <c r="F16" s="13" t="s">
        <v>65</v>
      </c>
    </row>
    <row r="17" spans="1:6" x14ac:dyDescent="0.45">
      <c r="A17" s="13" t="s">
        <v>5</v>
      </c>
      <c r="B17" s="14">
        <v>4.4006957288156373E-2</v>
      </c>
      <c r="C17" s="13">
        <v>24.664000000000001</v>
      </c>
      <c r="D17" s="15">
        <v>546749.88000000012</v>
      </c>
      <c r="E17" s="15">
        <v>88.240195531144181</v>
      </c>
      <c r="F17" s="16">
        <v>3.8624134561465246</v>
      </c>
    </row>
    <row r="18" spans="1:6" x14ac:dyDescent="0.45">
      <c r="A18" s="13" t="s">
        <v>6</v>
      </c>
      <c r="B18" s="14">
        <v>9.8155331859763346E-3</v>
      </c>
      <c r="C18" s="13">
        <v>16.064</v>
      </c>
      <c r="D18" s="15">
        <v>337186.07999999973</v>
      </c>
      <c r="E18" s="15">
        <v>82.939506424870814</v>
      </c>
      <c r="F18" s="16">
        <v>0.81677005876592057</v>
      </c>
    </row>
    <row r="19" spans="1:6" x14ac:dyDescent="0.45">
      <c r="A19" s="13" t="s">
        <v>8</v>
      </c>
      <c r="B19" s="14">
        <v>4.4045386987251307E-2</v>
      </c>
      <c r="C19" s="13">
        <v>24.18</v>
      </c>
      <c r="D19" s="15">
        <v>510901.00999999995</v>
      </c>
      <c r="E19" s="15">
        <v>85.149906722681891</v>
      </c>
      <c r="F19" s="16">
        <v>3.7420786508438635</v>
      </c>
    </row>
    <row r="20" spans="1:6" x14ac:dyDescent="0.45">
      <c r="A20" s="13" t="s">
        <v>7</v>
      </c>
      <c r="B20" s="14">
        <v>4.3541497629912482E-2</v>
      </c>
      <c r="C20" s="13">
        <v>23.86</v>
      </c>
      <c r="D20" s="15">
        <v>520897.97999999969</v>
      </c>
      <c r="E20" s="15">
        <v>86.526240646443284</v>
      </c>
      <c r="F20" s="16">
        <v>3.7901769674528074</v>
      </c>
    </row>
    <row r="21" spans="1:6" x14ac:dyDescent="0.45">
      <c r="A21" s="13" t="s">
        <v>22</v>
      </c>
      <c r="B21" s="14">
        <v>3.5352343772824188E-2</v>
      </c>
      <c r="C21" s="13">
        <v>22.192</v>
      </c>
      <c r="D21" s="15">
        <v>1915734.9500000016</v>
      </c>
      <c r="E21" s="15">
        <v>85.713962331285003</v>
      </c>
      <c r="F21" s="16">
        <v>3.0528597833022788</v>
      </c>
    </row>
    <row r="24" spans="1:6" x14ac:dyDescent="0.45">
      <c r="A24" s="5" t="s">
        <v>24</v>
      </c>
      <c r="B24" s="5" t="s">
        <v>61</v>
      </c>
    </row>
    <row r="25" spans="1:6" x14ac:dyDescent="0.45">
      <c r="A25" s="5" t="s">
        <v>14</v>
      </c>
      <c r="B25" t="s">
        <v>5</v>
      </c>
      <c r="C25" t="s">
        <v>6</v>
      </c>
      <c r="D25" t="s">
        <v>8</v>
      </c>
      <c r="E25" t="s">
        <v>7</v>
      </c>
      <c r="F25" t="s">
        <v>22</v>
      </c>
    </row>
    <row r="26" spans="1:6" x14ac:dyDescent="0.45">
      <c r="A26" s="6" t="s">
        <v>53</v>
      </c>
      <c r="B26" s="7">
        <v>59507.889999999992</v>
      </c>
      <c r="C26" s="7">
        <v>44306.29</v>
      </c>
      <c r="D26" s="7">
        <v>62252.090000000018</v>
      </c>
      <c r="E26" s="7">
        <v>57998.740000000013</v>
      </c>
      <c r="F26" s="7">
        <v>224065.01000000004</v>
      </c>
    </row>
    <row r="27" spans="1:6" x14ac:dyDescent="0.45">
      <c r="A27" s="6" t="s">
        <v>54</v>
      </c>
      <c r="B27" s="7">
        <v>65943.3</v>
      </c>
      <c r="C27" s="7">
        <v>38905.039999999994</v>
      </c>
      <c r="D27" s="7">
        <v>47798.85000000002</v>
      </c>
      <c r="E27" s="7">
        <v>61552.969999999994</v>
      </c>
      <c r="F27" s="7">
        <v>214200.16</v>
      </c>
    </row>
    <row r="28" spans="1:6" x14ac:dyDescent="0.45">
      <c r="A28" s="6" t="s">
        <v>55</v>
      </c>
      <c r="B28" s="7">
        <v>75492.33</v>
      </c>
      <c r="C28" s="7">
        <v>37856.530000000006</v>
      </c>
      <c r="D28" s="7">
        <v>60960.369999999995</v>
      </c>
      <c r="E28" s="7">
        <v>80274.39</v>
      </c>
      <c r="F28" s="7">
        <v>254583.62</v>
      </c>
    </row>
    <row r="29" spans="1:6" x14ac:dyDescent="0.45">
      <c r="A29" s="6" t="s">
        <v>56</v>
      </c>
      <c r="B29" s="7">
        <v>77858.399999999994</v>
      </c>
      <c r="C29" s="7">
        <v>44870.270000000004</v>
      </c>
      <c r="D29" s="7">
        <v>63644.37999999999</v>
      </c>
      <c r="E29" s="7">
        <v>58799.999999999993</v>
      </c>
      <c r="F29" s="7">
        <v>245173.05</v>
      </c>
    </row>
    <row r="30" spans="1:6" x14ac:dyDescent="0.45">
      <c r="A30" s="6" t="s">
        <v>57</v>
      </c>
      <c r="B30" s="7">
        <v>72358.630000000019</v>
      </c>
      <c r="C30" s="7">
        <v>42943.55</v>
      </c>
      <c r="D30" s="7">
        <v>66996.98</v>
      </c>
      <c r="E30" s="7">
        <v>50269.150000000016</v>
      </c>
      <c r="F30" s="7">
        <v>232568.31000000006</v>
      </c>
    </row>
    <row r="31" spans="1:6" x14ac:dyDescent="0.45">
      <c r="A31" s="6" t="s">
        <v>58</v>
      </c>
      <c r="B31" s="7">
        <v>67547.380000000019</v>
      </c>
      <c r="C31" s="7">
        <v>42041.21</v>
      </c>
      <c r="D31" s="7">
        <v>68976.23000000001</v>
      </c>
      <c r="E31" s="7">
        <v>49657.789999999994</v>
      </c>
      <c r="F31" s="7">
        <v>228222.61000000004</v>
      </c>
    </row>
    <row r="32" spans="1:6" x14ac:dyDescent="0.45">
      <c r="A32" s="6" t="s">
        <v>59</v>
      </c>
      <c r="B32" s="7">
        <v>64303.509999999987</v>
      </c>
      <c r="C32" s="7">
        <v>39089.520000000004</v>
      </c>
      <c r="D32" s="7">
        <v>45462.460000000006</v>
      </c>
      <c r="E32" s="7">
        <v>76588.990000000005</v>
      </c>
      <c r="F32" s="7">
        <v>225444.47999999998</v>
      </c>
    </row>
    <row r="33" spans="1:6" x14ac:dyDescent="0.45">
      <c r="A33" s="6" t="s">
        <v>60</v>
      </c>
      <c r="B33" s="7">
        <v>54105.560000000012</v>
      </c>
      <c r="C33" s="7">
        <v>41738.700000000012</v>
      </c>
      <c r="D33" s="7">
        <v>81651.23</v>
      </c>
      <c r="E33" s="7">
        <v>72165.460000000006</v>
      </c>
      <c r="F33" s="7">
        <v>249660.95</v>
      </c>
    </row>
    <row r="34" spans="1:6" x14ac:dyDescent="0.45">
      <c r="A34" s="6" t="s">
        <v>22</v>
      </c>
      <c r="B34" s="7">
        <v>537117.00000000012</v>
      </c>
      <c r="C34" s="7">
        <v>331751.11</v>
      </c>
      <c r="D34" s="7">
        <v>497742.59</v>
      </c>
      <c r="E34" s="7">
        <v>507307.49</v>
      </c>
      <c r="F34" s="7">
        <v>1873918.1900000002</v>
      </c>
    </row>
    <row r="37" spans="1:6" x14ac:dyDescent="0.45">
      <c r="A37" s="5" t="s">
        <v>14</v>
      </c>
      <c r="B37" t="s">
        <v>24</v>
      </c>
    </row>
    <row r="38" spans="1:6" x14ac:dyDescent="0.45">
      <c r="A38" s="6" t="s">
        <v>53</v>
      </c>
      <c r="B38" s="7">
        <v>224065.00999999992</v>
      </c>
    </row>
    <row r="39" spans="1:6" x14ac:dyDescent="0.45">
      <c r="A39" s="6" t="s">
        <v>54</v>
      </c>
      <c r="B39" s="7">
        <v>214200.15999999997</v>
      </c>
    </row>
    <row r="40" spans="1:6" x14ac:dyDescent="0.45">
      <c r="A40" s="6" t="s">
        <v>55</v>
      </c>
      <c r="B40" s="7">
        <v>254583.62000000002</v>
      </c>
    </row>
    <row r="41" spans="1:6" x14ac:dyDescent="0.45">
      <c r="A41" s="6" t="s">
        <v>56</v>
      </c>
      <c r="B41" s="7">
        <v>245173.04999999993</v>
      </c>
    </row>
    <row r="42" spans="1:6" x14ac:dyDescent="0.45">
      <c r="A42" s="6" t="s">
        <v>57</v>
      </c>
      <c r="B42" s="7">
        <v>232568.30999999997</v>
      </c>
    </row>
    <row r="43" spans="1:6" x14ac:dyDescent="0.45">
      <c r="A43" s="6" t="s">
        <v>58</v>
      </c>
      <c r="B43" s="7">
        <v>228222.60999999993</v>
      </c>
    </row>
    <row r="44" spans="1:6" x14ac:dyDescent="0.45">
      <c r="A44" s="6" t="s">
        <v>59</v>
      </c>
      <c r="B44" s="7">
        <v>225444.47999999992</v>
      </c>
    </row>
    <row r="45" spans="1:6" x14ac:dyDescent="0.45">
      <c r="A45" s="6" t="s">
        <v>60</v>
      </c>
      <c r="B45" s="7">
        <v>249660.94999999998</v>
      </c>
    </row>
    <row r="46" spans="1:6" x14ac:dyDescent="0.45">
      <c r="A46" s="6" t="s">
        <v>22</v>
      </c>
      <c r="B46" s="7">
        <v>1873918.1899999997</v>
      </c>
    </row>
    <row r="49" spans="1:2" x14ac:dyDescent="0.45">
      <c r="A49" s="5" t="s">
        <v>14</v>
      </c>
      <c r="B49" t="s">
        <v>24</v>
      </c>
    </row>
    <row r="50" spans="1:2" x14ac:dyDescent="0.45">
      <c r="A50" s="6" t="s">
        <v>66</v>
      </c>
      <c r="B50" s="7">
        <v>6907.0700000000006</v>
      </c>
    </row>
    <row r="51" spans="1:2" x14ac:dyDescent="0.45">
      <c r="A51" s="6" t="s">
        <v>67</v>
      </c>
      <c r="B51" s="7">
        <v>4846.4399999999996</v>
      </c>
    </row>
    <row r="52" spans="1:2" x14ac:dyDescent="0.45">
      <c r="A52" s="6" t="s">
        <v>68</v>
      </c>
      <c r="B52" s="7">
        <v>8922.49</v>
      </c>
    </row>
    <row r="53" spans="1:2" x14ac:dyDescent="0.45">
      <c r="A53" s="6" t="s">
        <v>69</v>
      </c>
      <c r="B53" s="7">
        <v>8544.24</v>
      </c>
    </row>
    <row r="54" spans="1:2" x14ac:dyDescent="0.45">
      <c r="A54" s="6" t="s">
        <v>70</v>
      </c>
      <c r="B54" s="7">
        <v>3091.0800000000004</v>
      </c>
    </row>
    <row r="55" spans="1:2" x14ac:dyDescent="0.45">
      <c r="A55" s="6" t="s">
        <v>71</v>
      </c>
      <c r="B55" s="7">
        <v>4075.7400000000002</v>
      </c>
    </row>
    <row r="56" spans="1:2" x14ac:dyDescent="0.45">
      <c r="A56" s="6" t="s">
        <v>72</v>
      </c>
      <c r="B56" s="7">
        <v>9430.1099999999988</v>
      </c>
    </row>
    <row r="57" spans="1:2" x14ac:dyDescent="0.45">
      <c r="A57" s="6" t="s">
        <v>73</v>
      </c>
      <c r="B57" s="7">
        <v>10348.700000000001</v>
      </c>
    </row>
    <row r="58" spans="1:2" x14ac:dyDescent="0.45">
      <c r="A58" s="6" t="s">
        <v>74</v>
      </c>
      <c r="B58" s="7">
        <v>8293.52</v>
      </c>
    </row>
    <row r="59" spans="1:2" x14ac:dyDescent="0.45">
      <c r="A59" s="6" t="s">
        <v>75</v>
      </c>
      <c r="B59" s="7">
        <v>15329.32</v>
      </c>
    </row>
    <row r="60" spans="1:2" x14ac:dyDescent="0.45">
      <c r="A60" s="6" t="s">
        <v>76</v>
      </c>
      <c r="B60" s="7">
        <v>9753.4399999999987</v>
      </c>
    </row>
    <row r="61" spans="1:2" x14ac:dyDescent="0.45">
      <c r="A61" s="6" t="s">
        <v>77</v>
      </c>
      <c r="B61" s="7">
        <v>5232.42</v>
      </c>
    </row>
    <row r="62" spans="1:2" x14ac:dyDescent="0.45">
      <c r="A62" s="6" t="s">
        <v>78</v>
      </c>
      <c r="B62" s="7">
        <v>13446.220000000001</v>
      </c>
    </row>
    <row r="63" spans="1:2" x14ac:dyDescent="0.45">
      <c r="A63" s="6" t="s">
        <v>79</v>
      </c>
      <c r="B63" s="7">
        <v>9788.75</v>
      </c>
    </row>
    <row r="64" spans="1:2" x14ac:dyDescent="0.45">
      <c r="A64" s="6" t="s">
        <v>80</v>
      </c>
      <c r="B64" s="7">
        <v>9682</v>
      </c>
    </row>
    <row r="65" spans="1:2" x14ac:dyDescent="0.45">
      <c r="A65" s="6" t="s">
        <v>81</v>
      </c>
      <c r="B65" s="7">
        <v>5034.1299999999992</v>
      </c>
    </row>
    <row r="66" spans="1:2" x14ac:dyDescent="0.45">
      <c r="A66" s="6" t="s">
        <v>82</v>
      </c>
      <c r="B66" s="7">
        <v>4864.3799999999992</v>
      </c>
    </row>
    <row r="67" spans="1:2" x14ac:dyDescent="0.45">
      <c r="A67" s="6" t="s">
        <v>83</v>
      </c>
      <c r="B67" s="7">
        <v>8110.8</v>
      </c>
    </row>
    <row r="68" spans="1:2" x14ac:dyDescent="0.45">
      <c r="A68" s="6" t="s">
        <v>84</v>
      </c>
      <c r="B68" s="7">
        <v>4016.62</v>
      </c>
    </row>
    <row r="69" spans="1:2" x14ac:dyDescent="0.45">
      <c r="A69" s="6" t="s">
        <v>85</v>
      </c>
      <c r="B69" s="7">
        <v>7703.06</v>
      </c>
    </row>
    <row r="70" spans="1:2" x14ac:dyDescent="0.45">
      <c r="A70" s="6" t="s">
        <v>86</v>
      </c>
      <c r="B70" s="7">
        <v>10899.86</v>
      </c>
    </row>
    <row r="71" spans="1:2" x14ac:dyDescent="0.45">
      <c r="A71" s="6" t="s">
        <v>87</v>
      </c>
      <c r="B71" s="7">
        <v>7729.8700000000008</v>
      </c>
    </row>
    <row r="72" spans="1:2" x14ac:dyDescent="0.45">
      <c r="A72" s="6" t="s">
        <v>88</v>
      </c>
      <c r="B72" s="7">
        <v>9257.2599999999984</v>
      </c>
    </row>
    <row r="73" spans="1:2" x14ac:dyDescent="0.45">
      <c r="A73" s="6" t="s">
        <v>89</v>
      </c>
      <c r="B73" s="7">
        <v>10132.43</v>
      </c>
    </row>
    <row r="74" spans="1:2" x14ac:dyDescent="0.45">
      <c r="A74" s="6" t="s">
        <v>90</v>
      </c>
      <c r="B74" s="7">
        <v>11559.029999999999</v>
      </c>
    </row>
    <row r="75" spans="1:2" x14ac:dyDescent="0.45">
      <c r="A75" s="6" t="s">
        <v>91</v>
      </c>
      <c r="B75" s="7">
        <v>8085.68</v>
      </c>
    </row>
    <row r="76" spans="1:2" x14ac:dyDescent="0.45">
      <c r="A76" s="6" t="s">
        <v>92</v>
      </c>
      <c r="B76" s="7">
        <v>5258.93</v>
      </c>
    </row>
    <row r="77" spans="1:2" x14ac:dyDescent="0.45">
      <c r="A77" s="6" t="s">
        <v>93</v>
      </c>
      <c r="B77" s="7">
        <v>12051.2</v>
      </c>
    </row>
    <row r="78" spans="1:2" x14ac:dyDescent="0.45">
      <c r="A78" s="6" t="s">
        <v>94</v>
      </c>
      <c r="B78" s="7">
        <v>7302.17</v>
      </c>
    </row>
    <row r="79" spans="1:2" x14ac:dyDescent="0.45">
      <c r="A79" s="6" t="s">
        <v>95</v>
      </c>
      <c r="B79" s="7">
        <v>5476.09</v>
      </c>
    </row>
    <row r="80" spans="1:2" x14ac:dyDescent="0.45">
      <c r="A80" s="6" t="s">
        <v>22</v>
      </c>
      <c r="B80" s="7">
        <v>245173.04999999996</v>
      </c>
    </row>
    <row r="83" spans="1:6" x14ac:dyDescent="0.45">
      <c r="B83" s="5" t="s">
        <v>61</v>
      </c>
    </row>
    <row r="84" spans="1:6" x14ac:dyDescent="0.45">
      <c r="B84" t="s">
        <v>5</v>
      </c>
      <c r="C84" t="s">
        <v>6</v>
      </c>
      <c r="D84" t="s">
        <v>8</v>
      </c>
      <c r="E84" t="s">
        <v>7</v>
      </c>
      <c r="F84" t="s">
        <v>22</v>
      </c>
    </row>
    <row r="85" spans="1:6" x14ac:dyDescent="0.45">
      <c r="A85" t="s">
        <v>24</v>
      </c>
      <c r="B85" s="7">
        <v>537117.00000000012</v>
      </c>
      <c r="C85" s="7">
        <v>331751.10999999975</v>
      </c>
      <c r="D85" s="7">
        <v>497742.58999999997</v>
      </c>
      <c r="E85" s="7">
        <v>507307.4899999997</v>
      </c>
      <c r="F85" s="7">
        <v>1873918.1899999995</v>
      </c>
    </row>
    <row r="94" spans="1:6" x14ac:dyDescent="0.45">
      <c r="A94" s="5" t="s">
        <v>14</v>
      </c>
      <c r="B94" t="s">
        <v>23</v>
      </c>
    </row>
    <row r="95" spans="1:6" x14ac:dyDescent="0.45">
      <c r="A95" s="6" t="s">
        <v>15</v>
      </c>
      <c r="B95" s="2">
        <v>4.7944630792787386</v>
      </c>
    </row>
    <row r="96" spans="1:6" x14ac:dyDescent="0.45">
      <c r="A96" s="6" t="s">
        <v>16</v>
      </c>
      <c r="B96" s="2">
        <v>4.9432816023927524</v>
      </c>
    </row>
    <row r="97" spans="1:2" x14ac:dyDescent="0.45">
      <c r="A97" s="6" t="s">
        <v>17</v>
      </c>
      <c r="B97" s="2">
        <v>4.9376848062072565</v>
      </c>
    </row>
    <row r="98" spans="1:2" x14ac:dyDescent="0.45">
      <c r="A98" s="6" t="s">
        <v>18</v>
      </c>
      <c r="B98" s="2">
        <v>4.9960556311911644</v>
      </c>
    </row>
    <row r="99" spans="1:2" x14ac:dyDescent="0.45">
      <c r="A99" s="6" t="s">
        <v>19</v>
      </c>
      <c r="B99" s="2">
        <v>4.8740712203476715</v>
      </c>
    </row>
    <row r="100" spans="1:2" x14ac:dyDescent="0.45">
      <c r="A100" s="6" t="s">
        <v>20</v>
      </c>
      <c r="B100" s="2">
        <v>5.0448916067270497</v>
      </c>
    </row>
    <row r="101" spans="1:2" x14ac:dyDescent="0.45">
      <c r="A101" s="6" t="s">
        <v>21</v>
      </c>
      <c r="B101" s="2">
        <v>4.9498463630815763</v>
      </c>
    </row>
    <row r="102" spans="1:2" x14ac:dyDescent="0.45">
      <c r="A102" s="6" t="s">
        <v>22</v>
      </c>
      <c r="B102" s="2">
        <v>34.540294309226205</v>
      </c>
    </row>
    <row r="111" spans="1:2" x14ac:dyDescent="0.45">
      <c r="A111" s="5" t="s">
        <v>14</v>
      </c>
      <c r="B111" t="s">
        <v>25</v>
      </c>
    </row>
    <row r="112" spans="1:2" x14ac:dyDescent="0.45">
      <c r="A112" s="6" t="s">
        <v>15</v>
      </c>
      <c r="B112" s="51">
        <v>114605</v>
      </c>
    </row>
    <row r="113" spans="1:3" x14ac:dyDescent="0.45">
      <c r="A113" s="6" t="s">
        <v>16</v>
      </c>
      <c r="B113" s="51">
        <v>115897</v>
      </c>
    </row>
    <row r="114" spans="1:3" x14ac:dyDescent="0.45">
      <c r="A114" s="6" t="s">
        <v>17</v>
      </c>
      <c r="B114" s="51">
        <v>112380</v>
      </c>
    </row>
    <row r="115" spans="1:3" x14ac:dyDescent="0.45">
      <c r="A115" s="6" t="s">
        <v>18</v>
      </c>
      <c r="B115" s="51">
        <v>110351</v>
      </c>
    </row>
    <row r="116" spans="1:3" x14ac:dyDescent="0.45">
      <c r="A116" s="6" t="s">
        <v>19</v>
      </c>
      <c r="B116" s="51">
        <v>114673</v>
      </c>
    </row>
    <row r="117" spans="1:3" x14ac:dyDescent="0.45">
      <c r="A117" s="6" t="s">
        <v>20</v>
      </c>
      <c r="B117" s="51">
        <v>117243</v>
      </c>
    </row>
    <row r="118" spans="1:3" x14ac:dyDescent="0.45">
      <c r="A118" s="6" t="s">
        <v>21</v>
      </c>
      <c r="B118" s="51">
        <v>114789</v>
      </c>
    </row>
    <row r="119" spans="1:3" x14ac:dyDescent="0.45">
      <c r="A119" s="6" t="s">
        <v>22</v>
      </c>
      <c r="B119" s="51">
        <v>799938</v>
      </c>
    </row>
    <row r="128" spans="1:3" x14ac:dyDescent="0.45">
      <c r="A128" s="5" t="s">
        <v>14</v>
      </c>
      <c r="B128" t="s">
        <v>25</v>
      </c>
      <c r="C128" t="s">
        <v>26</v>
      </c>
    </row>
    <row r="129" spans="1:3" x14ac:dyDescent="0.45">
      <c r="A129" s="6" t="s">
        <v>5</v>
      </c>
      <c r="B129">
        <v>136088</v>
      </c>
      <c r="C129">
        <v>6050</v>
      </c>
    </row>
    <row r="130" spans="1:3" x14ac:dyDescent="0.45">
      <c r="A130" s="6" t="s">
        <v>6</v>
      </c>
      <c r="B130">
        <v>398695</v>
      </c>
      <c r="C130">
        <v>3947</v>
      </c>
    </row>
    <row r="131" spans="1:3" x14ac:dyDescent="0.45">
      <c r="A131" s="6" t="s">
        <v>8</v>
      </c>
      <c r="B131">
        <v>131236</v>
      </c>
      <c r="C131">
        <v>5883</v>
      </c>
    </row>
    <row r="132" spans="1:3" x14ac:dyDescent="0.45">
      <c r="A132" s="6" t="s">
        <v>7</v>
      </c>
      <c r="B132">
        <v>133919</v>
      </c>
      <c r="C132">
        <v>5844</v>
      </c>
    </row>
    <row r="133" spans="1:3" x14ac:dyDescent="0.45">
      <c r="A133" s="6" t="s">
        <v>22</v>
      </c>
      <c r="B133">
        <v>799938</v>
      </c>
      <c r="C133">
        <v>21724</v>
      </c>
    </row>
    <row r="143" spans="1:3" x14ac:dyDescent="0.45">
      <c r="A143" s="5" t="s">
        <v>14</v>
      </c>
      <c r="B143" t="s">
        <v>25</v>
      </c>
    </row>
    <row r="144" spans="1:3" x14ac:dyDescent="0.45">
      <c r="A144" s="6" t="s">
        <v>53</v>
      </c>
      <c r="B144" s="51">
        <v>101444</v>
      </c>
    </row>
    <row r="145" spans="1:2" x14ac:dyDescent="0.45">
      <c r="A145" s="6" t="s">
        <v>54</v>
      </c>
      <c r="B145" s="51">
        <v>94549</v>
      </c>
    </row>
    <row r="146" spans="1:2" x14ac:dyDescent="0.45">
      <c r="A146" s="6" t="s">
        <v>55</v>
      </c>
      <c r="B146" s="51">
        <v>103320</v>
      </c>
    </row>
    <row r="147" spans="1:2" x14ac:dyDescent="0.45">
      <c r="A147" s="6" t="s">
        <v>56</v>
      </c>
      <c r="B147" s="51">
        <v>98192</v>
      </c>
    </row>
    <row r="148" spans="1:2" x14ac:dyDescent="0.45">
      <c r="A148" s="6" t="s">
        <v>57</v>
      </c>
      <c r="B148" s="51">
        <v>100281</v>
      </c>
    </row>
    <row r="149" spans="1:2" x14ac:dyDescent="0.45">
      <c r="A149" s="6" t="s">
        <v>58</v>
      </c>
      <c r="B149" s="51">
        <v>99734</v>
      </c>
    </row>
    <row r="150" spans="1:2" x14ac:dyDescent="0.45">
      <c r="A150" s="6" t="s">
        <v>59</v>
      </c>
      <c r="B150" s="51">
        <v>99528</v>
      </c>
    </row>
    <row r="151" spans="1:2" x14ac:dyDescent="0.45">
      <c r="A151" s="6" t="s">
        <v>60</v>
      </c>
      <c r="B151" s="51">
        <v>102890</v>
      </c>
    </row>
    <row r="152" spans="1:2" x14ac:dyDescent="0.45">
      <c r="A152" s="6" t="s">
        <v>22</v>
      </c>
      <c r="B152" s="51">
        <v>799938</v>
      </c>
    </row>
    <row r="159" spans="1:2" x14ac:dyDescent="0.45">
      <c r="A159" s="5" t="s">
        <v>14</v>
      </c>
      <c r="B159" t="s">
        <v>26</v>
      </c>
    </row>
    <row r="160" spans="1:2" x14ac:dyDescent="0.45">
      <c r="A160" s="6" t="s">
        <v>53</v>
      </c>
      <c r="B160" s="51">
        <v>2706</v>
      </c>
    </row>
    <row r="161" spans="1:2" x14ac:dyDescent="0.45">
      <c r="A161" s="6" t="s">
        <v>54</v>
      </c>
      <c r="B161" s="51">
        <v>2587</v>
      </c>
    </row>
    <row r="162" spans="1:2" x14ac:dyDescent="0.45">
      <c r="A162" s="6" t="s">
        <v>55</v>
      </c>
      <c r="B162" s="51">
        <v>2909</v>
      </c>
    </row>
    <row r="163" spans="1:2" x14ac:dyDescent="0.45">
      <c r="A163" s="6" t="s">
        <v>56</v>
      </c>
      <c r="B163" s="51">
        <v>2684</v>
      </c>
    </row>
    <row r="164" spans="1:2" x14ac:dyDescent="0.45">
      <c r="A164" s="6" t="s">
        <v>57</v>
      </c>
      <c r="B164" s="51">
        <v>2856</v>
      </c>
    </row>
    <row r="165" spans="1:2" x14ac:dyDescent="0.45">
      <c r="A165" s="6" t="s">
        <v>58</v>
      </c>
      <c r="B165" s="51">
        <v>2648</v>
      </c>
    </row>
    <row r="166" spans="1:2" x14ac:dyDescent="0.45">
      <c r="A166" s="6" t="s">
        <v>59</v>
      </c>
      <c r="B166" s="51">
        <v>2564</v>
      </c>
    </row>
    <row r="167" spans="1:2" x14ac:dyDescent="0.45">
      <c r="A167" s="6" t="s">
        <v>60</v>
      </c>
      <c r="B167" s="51">
        <v>2770</v>
      </c>
    </row>
    <row r="168" spans="1:2" x14ac:dyDescent="0.45">
      <c r="A168" s="6" t="s">
        <v>22</v>
      </c>
      <c r="B168" s="51">
        <v>21724</v>
      </c>
    </row>
  </sheetData>
  <sheetProtection algorithmName="SHA-512" hashValue="lH/sr0Jigpp+C/LO7errQTNx4JHd32/A1XoiaMRcx9RSc7qjhqNgeLKDgytUJNi2eRJ4Nxs37MQ6wQzy3U/qIQ==" saltValue="UrkgxLJDNP0OZUzCp8k+sw==" spinCount="100000" sheet="1" objects="1" scenarios="1" selectLockedCells="1" selectUnlockedCells="1"/>
  <pageMargins left="0.7" right="0.7" top="0.75" bottom="0.75" header="0.3" footer="0.3"/>
  <drawing r:id="rId12"/>
  <extLst>
    <ext xmlns:x14="http://schemas.microsoft.com/office/spreadsheetml/2009/9/main" uri="{A8765BA9-456A-4dab-B4F3-ACF838C121DE}">
      <x14:slicerList>
        <x14:slicer r:id="rId1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A725B-4423-416C-ABCB-663E87C323E7}">
  <dimension ref="A1:K1001"/>
  <sheetViews>
    <sheetView tabSelected="1" workbookViewId="0">
      <selection activeCell="C10" sqref="C10"/>
    </sheetView>
  </sheetViews>
  <sheetFormatPr defaultRowHeight="14.25" x14ac:dyDescent="0.45"/>
  <cols>
    <col min="1" max="1" width="8.9296875" bestFit="1" customWidth="1"/>
    <col min="2" max="2" width="5.86328125" bestFit="1" customWidth="1"/>
    <col min="3" max="3" width="10.59765625" bestFit="1" customWidth="1"/>
    <col min="4" max="4" width="15.1328125" bestFit="1" customWidth="1"/>
    <col min="5" max="5" width="12.53125" bestFit="1" customWidth="1"/>
    <col min="6" max="6" width="7.19921875" bestFit="1" customWidth="1"/>
    <col min="7" max="7" width="12.6640625" bestFit="1" customWidth="1"/>
    <col min="8" max="8" width="15.73046875" bestFit="1" customWidth="1"/>
    <col min="9" max="9" width="11.59765625" bestFit="1" customWidth="1"/>
    <col min="10" max="10" width="12.9296875" bestFit="1" customWidth="1"/>
    <col min="11" max="11" width="10" bestFit="1" customWidth="1"/>
  </cols>
  <sheetData>
    <row r="1" spans="1:11" x14ac:dyDescent="0.45">
      <c r="A1" t="s">
        <v>0</v>
      </c>
      <c r="B1" t="s">
        <v>9</v>
      </c>
      <c r="C1" t="s">
        <v>1</v>
      </c>
      <c r="D1" t="s">
        <v>52</v>
      </c>
      <c r="E1" t="s">
        <v>27</v>
      </c>
      <c r="F1" t="s">
        <v>2</v>
      </c>
      <c r="G1" t="s">
        <v>3</v>
      </c>
      <c r="H1" t="s">
        <v>10</v>
      </c>
      <c r="I1" t="s">
        <v>12</v>
      </c>
      <c r="J1" t="s">
        <v>13</v>
      </c>
      <c r="K1" t="s">
        <v>4</v>
      </c>
    </row>
    <row r="2" spans="1:11" x14ac:dyDescent="0.45">
      <c r="A2" s="1">
        <v>45292</v>
      </c>
      <c r="B2" s="1" t="str">
        <f>TEXT(A2,"ddd")</f>
        <v>Mon</v>
      </c>
      <c r="C2" t="s">
        <v>5</v>
      </c>
      <c r="D2">
        <f>IF(C2="Organic",1,(IF(C2="Paid Ads",2,(IF(C2="Social Media",3,(IF(C2="Referral",4,)))))))</f>
        <v>1</v>
      </c>
      <c r="E2" s="8">
        <f t="shared" ref="E2:E65" si="0">WEEKDAY(A2,1)</f>
        <v>2</v>
      </c>
      <c r="F2">
        <v>728</v>
      </c>
      <c r="G2">
        <v>31</v>
      </c>
      <c r="H2" s="2">
        <f>G2/F2</f>
        <v>4.2582417582417584E-2</v>
      </c>
      <c r="I2" s="3">
        <f t="shared" ref="I2:I65" si="1">K2/F2</f>
        <v>1.1924862637362637</v>
      </c>
      <c r="J2" s="4">
        <f t="shared" ref="J2:J65" si="2">K2/G2</f>
        <v>28.004193548387097</v>
      </c>
      <c r="K2" s="4">
        <v>868.13</v>
      </c>
    </row>
    <row r="3" spans="1:11" x14ac:dyDescent="0.45">
      <c r="A3" s="1">
        <v>45292</v>
      </c>
      <c r="B3" s="1" t="str">
        <f t="shared" ref="B3:B66" si="3">TEXT(A3,"ddd")</f>
        <v>Mon</v>
      </c>
      <c r="C3" t="s">
        <v>6</v>
      </c>
      <c r="D3">
        <f t="shared" ref="D3:D66" si="4">IF(C3="Organic",1,(IF(C3="Paid Ads",2,(IF(C3="Social Media",3,(IF(C3="Referral",4,)))))))</f>
        <v>2</v>
      </c>
      <c r="E3" s="8">
        <f t="shared" si="0"/>
        <v>2</v>
      </c>
      <c r="F3">
        <v>2363</v>
      </c>
      <c r="G3">
        <v>14</v>
      </c>
      <c r="H3" s="2">
        <f t="shared" ref="H3:H66" si="5">G3/F3</f>
        <v>5.9246720270842148E-3</v>
      </c>
      <c r="I3" s="3">
        <f t="shared" si="1"/>
        <v>0.52418958950486672</v>
      </c>
      <c r="J3" s="4">
        <f t="shared" si="2"/>
        <v>88.47571428571429</v>
      </c>
      <c r="K3" s="4">
        <v>1238.6600000000001</v>
      </c>
    </row>
    <row r="4" spans="1:11" x14ac:dyDescent="0.45">
      <c r="A4" s="1">
        <v>45292</v>
      </c>
      <c r="B4" s="1" t="str">
        <f t="shared" si="3"/>
        <v>Mon</v>
      </c>
      <c r="C4" t="s">
        <v>7</v>
      </c>
      <c r="D4">
        <f t="shared" si="4"/>
        <v>3</v>
      </c>
      <c r="E4" s="8">
        <f t="shared" si="0"/>
        <v>2</v>
      </c>
      <c r="F4">
        <v>276</v>
      </c>
      <c r="G4">
        <v>16</v>
      </c>
      <c r="H4" s="2">
        <f t="shared" si="5"/>
        <v>5.7971014492753624E-2</v>
      </c>
      <c r="I4" s="3">
        <f t="shared" si="1"/>
        <v>6.4960507246376817</v>
      </c>
      <c r="J4" s="4">
        <f t="shared" si="2"/>
        <v>112.05687500000001</v>
      </c>
      <c r="K4" s="4">
        <v>1792.91</v>
      </c>
    </row>
    <row r="5" spans="1:11" x14ac:dyDescent="0.45">
      <c r="A5" s="1">
        <v>45292</v>
      </c>
      <c r="B5" s="1" t="str">
        <f t="shared" si="3"/>
        <v>Mon</v>
      </c>
      <c r="C5" t="s">
        <v>8</v>
      </c>
      <c r="D5">
        <f t="shared" si="4"/>
        <v>4</v>
      </c>
      <c r="E5" s="8">
        <f t="shared" si="0"/>
        <v>2</v>
      </c>
      <c r="F5">
        <v>904</v>
      </c>
      <c r="G5">
        <v>53</v>
      </c>
      <c r="H5" s="2">
        <f t="shared" si="5"/>
        <v>5.8628318584070797E-2</v>
      </c>
      <c r="I5" s="3">
        <f t="shared" si="1"/>
        <v>1.465475663716814</v>
      </c>
      <c r="J5" s="4">
        <f t="shared" si="2"/>
        <v>24.996037735849058</v>
      </c>
      <c r="K5" s="4">
        <v>1324.79</v>
      </c>
    </row>
    <row r="6" spans="1:11" x14ac:dyDescent="0.45">
      <c r="A6" s="1">
        <v>45293</v>
      </c>
      <c r="B6" s="1" t="str">
        <f t="shared" si="3"/>
        <v>Tue</v>
      </c>
      <c r="C6" t="s">
        <v>5</v>
      </c>
      <c r="D6">
        <f t="shared" si="4"/>
        <v>1</v>
      </c>
      <c r="E6" s="8">
        <f t="shared" si="0"/>
        <v>3</v>
      </c>
      <c r="F6">
        <v>253</v>
      </c>
      <c r="G6">
        <v>14</v>
      </c>
      <c r="H6" s="2">
        <f t="shared" si="5"/>
        <v>5.533596837944664E-2</v>
      </c>
      <c r="I6" s="3">
        <f t="shared" si="1"/>
        <v>7.6454150197628454</v>
      </c>
      <c r="J6" s="4">
        <f t="shared" si="2"/>
        <v>138.16357142857143</v>
      </c>
      <c r="K6" s="4">
        <v>1934.29</v>
      </c>
    </row>
    <row r="7" spans="1:11" x14ac:dyDescent="0.45">
      <c r="A7" s="1">
        <v>45293</v>
      </c>
      <c r="B7" s="1" t="str">
        <f t="shared" si="3"/>
        <v>Tue</v>
      </c>
      <c r="C7" t="s">
        <v>6</v>
      </c>
      <c r="D7">
        <f t="shared" si="4"/>
        <v>2</v>
      </c>
      <c r="E7" s="8">
        <f t="shared" si="0"/>
        <v>3</v>
      </c>
      <c r="F7">
        <v>2064</v>
      </c>
      <c r="G7">
        <v>20</v>
      </c>
      <c r="H7" s="2">
        <f t="shared" si="5"/>
        <v>9.6899224806201549E-3</v>
      </c>
      <c r="I7" s="3">
        <f t="shared" si="1"/>
        <v>1.1360901162790698</v>
      </c>
      <c r="J7" s="4">
        <f t="shared" si="2"/>
        <v>117.24449999999999</v>
      </c>
      <c r="K7" s="4">
        <v>2344.89</v>
      </c>
    </row>
    <row r="8" spans="1:11" x14ac:dyDescent="0.45">
      <c r="A8" s="1">
        <v>45293</v>
      </c>
      <c r="B8" s="1" t="str">
        <f t="shared" si="3"/>
        <v>Tue</v>
      </c>
      <c r="C8" t="s">
        <v>7</v>
      </c>
      <c r="D8">
        <f t="shared" si="4"/>
        <v>3</v>
      </c>
      <c r="E8" s="8">
        <f t="shared" si="0"/>
        <v>3</v>
      </c>
      <c r="F8">
        <v>126</v>
      </c>
      <c r="G8">
        <v>6</v>
      </c>
      <c r="H8" s="2">
        <f t="shared" si="5"/>
        <v>4.7619047619047616E-2</v>
      </c>
      <c r="I8" s="3">
        <f t="shared" si="1"/>
        <v>6.2143650793650789</v>
      </c>
      <c r="J8" s="4">
        <f t="shared" si="2"/>
        <v>130.50166666666667</v>
      </c>
      <c r="K8" s="4">
        <v>783.01</v>
      </c>
    </row>
    <row r="9" spans="1:11" x14ac:dyDescent="0.45">
      <c r="A9" s="1">
        <v>45293</v>
      </c>
      <c r="B9" s="1" t="str">
        <f t="shared" si="3"/>
        <v>Tue</v>
      </c>
      <c r="C9" t="s">
        <v>8</v>
      </c>
      <c r="D9">
        <f t="shared" si="4"/>
        <v>4</v>
      </c>
      <c r="E9" s="8">
        <f t="shared" si="0"/>
        <v>3</v>
      </c>
      <c r="F9">
        <v>546</v>
      </c>
      <c r="G9">
        <v>23</v>
      </c>
      <c r="H9" s="2">
        <f t="shared" si="5"/>
        <v>4.2124542124542128E-2</v>
      </c>
      <c r="I9" s="3">
        <f t="shared" si="1"/>
        <v>2.3230952380952381</v>
      </c>
      <c r="J9" s="4">
        <f t="shared" si="2"/>
        <v>55.14826086956522</v>
      </c>
      <c r="K9" s="4">
        <v>1268.4100000000001</v>
      </c>
    </row>
    <row r="10" spans="1:11" x14ac:dyDescent="0.45">
      <c r="A10" s="1">
        <v>45294</v>
      </c>
      <c r="B10" s="1" t="str">
        <f t="shared" si="3"/>
        <v>Wed</v>
      </c>
      <c r="C10" t="s">
        <v>5</v>
      </c>
      <c r="D10">
        <f t="shared" si="4"/>
        <v>1</v>
      </c>
      <c r="E10" s="8">
        <f t="shared" si="0"/>
        <v>4</v>
      </c>
      <c r="F10">
        <v>585</v>
      </c>
      <c r="G10">
        <v>33</v>
      </c>
      <c r="H10" s="2">
        <f t="shared" si="5"/>
        <v>5.6410256410256411E-2</v>
      </c>
      <c r="I10" s="3">
        <f t="shared" si="1"/>
        <v>2.0573162393162394</v>
      </c>
      <c r="J10" s="4">
        <f t="shared" si="2"/>
        <v>36.470606060606059</v>
      </c>
      <c r="K10" s="4">
        <v>1203.53</v>
      </c>
    </row>
    <row r="11" spans="1:11" x14ac:dyDescent="0.45">
      <c r="A11" s="1">
        <v>45294</v>
      </c>
      <c r="B11" s="1" t="str">
        <f t="shared" si="3"/>
        <v>Wed</v>
      </c>
      <c r="C11" t="s">
        <v>6</v>
      </c>
      <c r="D11">
        <f t="shared" si="4"/>
        <v>2</v>
      </c>
      <c r="E11" s="8">
        <f t="shared" si="0"/>
        <v>4</v>
      </c>
      <c r="F11">
        <v>1804</v>
      </c>
      <c r="G11">
        <v>9</v>
      </c>
      <c r="H11" s="2">
        <f t="shared" si="5"/>
        <v>4.9889135254988911E-3</v>
      </c>
      <c r="I11" s="3">
        <f t="shared" si="1"/>
        <v>0.44010532150776055</v>
      </c>
      <c r="J11" s="4">
        <f t="shared" si="2"/>
        <v>88.216666666666669</v>
      </c>
      <c r="K11" s="4">
        <v>793.95</v>
      </c>
    </row>
    <row r="12" spans="1:11" x14ac:dyDescent="0.45">
      <c r="A12" s="1">
        <v>45294</v>
      </c>
      <c r="B12" s="1" t="str">
        <f t="shared" si="3"/>
        <v>Wed</v>
      </c>
      <c r="C12" t="s">
        <v>7</v>
      </c>
      <c r="D12">
        <f t="shared" si="4"/>
        <v>3</v>
      </c>
      <c r="E12" s="8">
        <f t="shared" si="0"/>
        <v>4</v>
      </c>
      <c r="F12">
        <v>610</v>
      </c>
      <c r="G12">
        <v>18</v>
      </c>
      <c r="H12" s="2">
        <f t="shared" si="5"/>
        <v>2.9508196721311476E-2</v>
      </c>
      <c r="I12" s="3">
        <f t="shared" si="1"/>
        <v>2.4876885245901641</v>
      </c>
      <c r="J12" s="4">
        <f t="shared" si="2"/>
        <v>84.305000000000007</v>
      </c>
      <c r="K12" s="4">
        <v>1517.49</v>
      </c>
    </row>
    <row r="13" spans="1:11" x14ac:dyDescent="0.45">
      <c r="A13" s="1">
        <v>45294</v>
      </c>
      <c r="B13" s="1" t="str">
        <f t="shared" si="3"/>
        <v>Wed</v>
      </c>
      <c r="C13" t="s">
        <v>8</v>
      </c>
      <c r="D13">
        <f t="shared" si="4"/>
        <v>4</v>
      </c>
      <c r="E13" s="8">
        <f t="shared" si="0"/>
        <v>4</v>
      </c>
      <c r="F13">
        <v>400</v>
      </c>
      <c r="G13">
        <v>12</v>
      </c>
      <c r="H13" s="2">
        <f t="shared" si="5"/>
        <v>0.03</v>
      </c>
      <c r="I13" s="3">
        <f t="shared" si="1"/>
        <v>3.2240750000000005</v>
      </c>
      <c r="J13" s="4">
        <f t="shared" si="2"/>
        <v>107.46916666666668</v>
      </c>
      <c r="K13" s="4">
        <v>1289.6300000000001</v>
      </c>
    </row>
    <row r="14" spans="1:11" x14ac:dyDescent="0.45">
      <c r="A14" s="1">
        <v>45295</v>
      </c>
      <c r="B14" s="1" t="str">
        <f t="shared" si="3"/>
        <v>Thu</v>
      </c>
      <c r="C14" t="s">
        <v>5</v>
      </c>
      <c r="D14">
        <f t="shared" si="4"/>
        <v>1</v>
      </c>
      <c r="E14" s="8">
        <f t="shared" si="0"/>
        <v>5</v>
      </c>
      <c r="F14">
        <v>619</v>
      </c>
      <c r="G14">
        <v>30</v>
      </c>
      <c r="H14" s="2">
        <f t="shared" si="5"/>
        <v>4.8465266558966075E-2</v>
      </c>
      <c r="I14" s="3">
        <f t="shared" si="1"/>
        <v>4.6079644588045232</v>
      </c>
      <c r="J14" s="4">
        <f t="shared" si="2"/>
        <v>95.077666666666659</v>
      </c>
      <c r="K14" s="4">
        <v>2852.33</v>
      </c>
    </row>
    <row r="15" spans="1:11" x14ac:dyDescent="0.45">
      <c r="A15" s="1">
        <v>45295</v>
      </c>
      <c r="B15" s="1" t="str">
        <f t="shared" si="3"/>
        <v>Thu</v>
      </c>
      <c r="C15" t="s">
        <v>6</v>
      </c>
      <c r="D15">
        <f t="shared" si="4"/>
        <v>2</v>
      </c>
      <c r="E15" s="8">
        <f t="shared" si="0"/>
        <v>5</v>
      </c>
      <c r="F15">
        <v>1059</v>
      </c>
      <c r="G15">
        <v>15</v>
      </c>
      <c r="H15" s="2">
        <f t="shared" si="5"/>
        <v>1.4164305949008499E-2</v>
      </c>
      <c r="I15" s="3">
        <f t="shared" si="1"/>
        <v>1.8283380547686496</v>
      </c>
      <c r="J15" s="4">
        <f t="shared" si="2"/>
        <v>129.08066666666667</v>
      </c>
      <c r="K15" s="4">
        <v>1936.21</v>
      </c>
    </row>
    <row r="16" spans="1:11" x14ac:dyDescent="0.45">
      <c r="A16" s="1">
        <v>45295</v>
      </c>
      <c r="B16" s="1" t="str">
        <f t="shared" si="3"/>
        <v>Thu</v>
      </c>
      <c r="C16" t="s">
        <v>7</v>
      </c>
      <c r="D16">
        <f t="shared" si="4"/>
        <v>3</v>
      </c>
      <c r="E16" s="8">
        <f t="shared" si="0"/>
        <v>5</v>
      </c>
      <c r="F16">
        <v>506</v>
      </c>
      <c r="G16">
        <v>26</v>
      </c>
      <c r="H16" s="2">
        <f t="shared" si="5"/>
        <v>5.1383399209486168E-2</v>
      </c>
      <c r="I16" s="3">
        <f t="shared" si="1"/>
        <v>6.2045454545454541</v>
      </c>
      <c r="J16" s="4">
        <f t="shared" si="2"/>
        <v>120.75</v>
      </c>
      <c r="K16" s="4">
        <v>3139.5</v>
      </c>
    </row>
    <row r="17" spans="1:11" x14ac:dyDescent="0.45">
      <c r="A17" s="1">
        <v>45295</v>
      </c>
      <c r="B17" s="1" t="str">
        <f t="shared" si="3"/>
        <v>Thu</v>
      </c>
      <c r="C17" t="s">
        <v>8</v>
      </c>
      <c r="D17">
        <f t="shared" si="4"/>
        <v>4</v>
      </c>
      <c r="E17" s="8">
        <f t="shared" si="0"/>
        <v>5</v>
      </c>
      <c r="F17">
        <v>797</v>
      </c>
      <c r="G17">
        <v>46</v>
      </c>
      <c r="H17" s="2">
        <f t="shared" si="5"/>
        <v>5.7716436637390213E-2</v>
      </c>
      <c r="I17" s="3">
        <f t="shared" si="1"/>
        <v>8.2533500627352581</v>
      </c>
      <c r="J17" s="4">
        <f t="shared" si="2"/>
        <v>142.99826086956523</v>
      </c>
      <c r="K17" s="4">
        <v>6577.92</v>
      </c>
    </row>
    <row r="18" spans="1:11" x14ac:dyDescent="0.45">
      <c r="A18" s="1">
        <v>45296</v>
      </c>
      <c r="B18" s="1" t="str">
        <f t="shared" si="3"/>
        <v>Fri</v>
      </c>
      <c r="C18" t="s">
        <v>5</v>
      </c>
      <c r="D18">
        <f t="shared" si="4"/>
        <v>1</v>
      </c>
      <c r="E18" s="8">
        <f t="shared" si="0"/>
        <v>6</v>
      </c>
      <c r="F18">
        <v>153</v>
      </c>
      <c r="G18">
        <v>8</v>
      </c>
      <c r="H18" s="2">
        <f t="shared" si="5"/>
        <v>5.2287581699346407E-2</v>
      </c>
      <c r="I18" s="3">
        <f t="shared" si="1"/>
        <v>4.2198039215686274</v>
      </c>
      <c r="J18" s="4">
        <f t="shared" si="2"/>
        <v>80.703749999999999</v>
      </c>
      <c r="K18" s="4">
        <v>645.63</v>
      </c>
    </row>
    <row r="19" spans="1:11" x14ac:dyDescent="0.45">
      <c r="A19" s="1">
        <v>45296</v>
      </c>
      <c r="B19" s="1" t="str">
        <f t="shared" si="3"/>
        <v>Fri</v>
      </c>
      <c r="C19" t="s">
        <v>6</v>
      </c>
      <c r="D19">
        <f t="shared" si="4"/>
        <v>2</v>
      </c>
      <c r="E19" s="8">
        <f t="shared" si="0"/>
        <v>6</v>
      </c>
      <c r="F19">
        <v>2359</v>
      </c>
      <c r="G19">
        <v>17</v>
      </c>
      <c r="H19" s="2">
        <f t="shared" si="5"/>
        <v>7.2064434082238235E-3</v>
      </c>
      <c r="I19" s="3">
        <f t="shared" si="1"/>
        <v>1.0302967359050443</v>
      </c>
      <c r="J19" s="4">
        <f t="shared" si="2"/>
        <v>142.96882352941176</v>
      </c>
      <c r="K19" s="4">
        <v>2430.4699999999998</v>
      </c>
    </row>
    <row r="20" spans="1:11" x14ac:dyDescent="0.45">
      <c r="A20" s="1">
        <v>45296</v>
      </c>
      <c r="B20" s="1" t="str">
        <f t="shared" si="3"/>
        <v>Fri</v>
      </c>
      <c r="C20" t="s">
        <v>7</v>
      </c>
      <c r="D20">
        <f t="shared" si="4"/>
        <v>3</v>
      </c>
      <c r="E20" s="8">
        <f t="shared" si="0"/>
        <v>6</v>
      </c>
      <c r="F20">
        <v>320</v>
      </c>
      <c r="G20">
        <v>12</v>
      </c>
      <c r="H20" s="2">
        <f t="shared" si="5"/>
        <v>3.7499999999999999E-2</v>
      </c>
      <c r="I20" s="3">
        <f t="shared" si="1"/>
        <v>2.1893125000000002</v>
      </c>
      <c r="J20" s="4">
        <f t="shared" si="2"/>
        <v>58.381666666666668</v>
      </c>
      <c r="K20" s="4">
        <v>700.58</v>
      </c>
    </row>
    <row r="21" spans="1:11" x14ac:dyDescent="0.45">
      <c r="A21" s="1">
        <v>45296</v>
      </c>
      <c r="B21" s="1" t="str">
        <f t="shared" si="3"/>
        <v>Fri</v>
      </c>
      <c r="C21" t="s">
        <v>8</v>
      </c>
      <c r="D21">
        <f t="shared" si="4"/>
        <v>4</v>
      </c>
      <c r="E21" s="8">
        <f t="shared" si="0"/>
        <v>6</v>
      </c>
      <c r="F21">
        <v>925</v>
      </c>
      <c r="G21">
        <v>50</v>
      </c>
      <c r="H21" s="2">
        <f t="shared" si="5"/>
        <v>5.4054054054054057E-2</v>
      </c>
      <c r="I21" s="3">
        <f t="shared" si="1"/>
        <v>6.897362162162163</v>
      </c>
      <c r="J21" s="4">
        <f t="shared" si="2"/>
        <v>127.60120000000001</v>
      </c>
      <c r="K21" s="4">
        <v>6380.06</v>
      </c>
    </row>
    <row r="22" spans="1:11" x14ac:dyDescent="0.45">
      <c r="A22" s="1">
        <v>45297</v>
      </c>
      <c r="B22" s="1" t="str">
        <f t="shared" si="3"/>
        <v>Sat</v>
      </c>
      <c r="C22" t="s">
        <v>5</v>
      </c>
      <c r="D22">
        <f t="shared" si="4"/>
        <v>1</v>
      </c>
      <c r="E22" s="8">
        <f t="shared" si="0"/>
        <v>7</v>
      </c>
      <c r="F22">
        <v>796</v>
      </c>
      <c r="G22">
        <v>28</v>
      </c>
      <c r="H22" s="2">
        <f t="shared" si="5"/>
        <v>3.5175879396984924E-2</v>
      </c>
      <c r="I22" s="3">
        <f t="shared" si="1"/>
        <v>4.8509422110552762</v>
      </c>
      <c r="J22" s="4">
        <f t="shared" si="2"/>
        <v>137.90535714285713</v>
      </c>
      <c r="K22" s="4">
        <v>3861.35</v>
      </c>
    </row>
    <row r="23" spans="1:11" x14ac:dyDescent="0.45">
      <c r="A23" s="1">
        <v>45297</v>
      </c>
      <c r="B23" s="1" t="str">
        <f t="shared" si="3"/>
        <v>Sat</v>
      </c>
      <c r="C23" t="s">
        <v>6</v>
      </c>
      <c r="D23">
        <f t="shared" si="4"/>
        <v>2</v>
      </c>
      <c r="E23" s="8">
        <f t="shared" si="0"/>
        <v>7</v>
      </c>
      <c r="F23">
        <v>1685</v>
      </c>
      <c r="G23">
        <v>23</v>
      </c>
      <c r="H23" s="2">
        <f t="shared" si="5"/>
        <v>1.3649851632047478E-2</v>
      </c>
      <c r="I23" s="3">
        <f t="shared" si="1"/>
        <v>1.4076854599406528</v>
      </c>
      <c r="J23" s="4">
        <f t="shared" si="2"/>
        <v>103.12826086956521</v>
      </c>
      <c r="K23" s="4">
        <v>2371.9499999999998</v>
      </c>
    </row>
    <row r="24" spans="1:11" x14ac:dyDescent="0.45">
      <c r="A24" s="1">
        <v>45297</v>
      </c>
      <c r="B24" s="1" t="str">
        <f t="shared" si="3"/>
        <v>Sat</v>
      </c>
      <c r="C24" t="s">
        <v>7</v>
      </c>
      <c r="D24">
        <f t="shared" si="4"/>
        <v>3</v>
      </c>
      <c r="E24" s="8">
        <f t="shared" si="0"/>
        <v>7</v>
      </c>
      <c r="F24">
        <v>308</v>
      </c>
      <c r="G24">
        <v>12</v>
      </c>
      <c r="H24" s="2">
        <f t="shared" si="5"/>
        <v>3.896103896103896E-2</v>
      </c>
      <c r="I24" s="3">
        <f t="shared" si="1"/>
        <v>5.3951298701298702</v>
      </c>
      <c r="J24" s="4">
        <f t="shared" si="2"/>
        <v>138.47499999999999</v>
      </c>
      <c r="K24" s="4">
        <v>1661.7</v>
      </c>
    </row>
    <row r="25" spans="1:11" x14ac:dyDescent="0.45">
      <c r="A25" s="1">
        <v>45297</v>
      </c>
      <c r="B25" s="1" t="str">
        <f t="shared" si="3"/>
        <v>Sat</v>
      </c>
      <c r="C25" t="s">
        <v>8</v>
      </c>
      <c r="D25">
        <f t="shared" si="4"/>
        <v>4</v>
      </c>
      <c r="E25" s="8">
        <f t="shared" si="0"/>
        <v>7</v>
      </c>
      <c r="F25">
        <v>380</v>
      </c>
      <c r="G25">
        <v>16</v>
      </c>
      <c r="H25" s="2">
        <f t="shared" si="5"/>
        <v>4.2105263157894736E-2</v>
      </c>
      <c r="I25" s="3">
        <f t="shared" si="1"/>
        <v>1.3640526315789474</v>
      </c>
      <c r="J25" s="4">
        <f t="shared" si="2"/>
        <v>32.396250000000002</v>
      </c>
      <c r="K25" s="4">
        <v>518.34</v>
      </c>
    </row>
    <row r="26" spans="1:11" x14ac:dyDescent="0.45">
      <c r="A26" s="1">
        <v>45298</v>
      </c>
      <c r="B26" s="1" t="str">
        <f t="shared" si="3"/>
        <v>Sun</v>
      </c>
      <c r="C26" t="s">
        <v>5</v>
      </c>
      <c r="D26">
        <f t="shared" si="4"/>
        <v>1</v>
      </c>
      <c r="E26" s="8">
        <f t="shared" si="0"/>
        <v>1</v>
      </c>
      <c r="F26">
        <v>465</v>
      </c>
      <c r="G26">
        <v>15</v>
      </c>
      <c r="H26" s="2">
        <f t="shared" si="5"/>
        <v>3.2258064516129031E-2</v>
      </c>
      <c r="I26" s="3">
        <f t="shared" si="1"/>
        <v>2.4415268817204301</v>
      </c>
      <c r="J26" s="4">
        <f t="shared" si="2"/>
        <v>75.687333333333328</v>
      </c>
      <c r="K26" s="4">
        <v>1135.31</v>
      </c>
    </row>
    <row r="27" spans="1:11" x14ac:dyDescent="0.45">
      <c r="A27" s="1">
        <v>45298</v>
      </c>
      <c r="B27" s="1" t="str">
        <f t="shared" si="3"/>
        <v>Sun</v>
      </c>
      <c r="C27" t="s">
        <v>6</v>
      </c>
      <c r="D27">
        <f t="shared" si="4"/>
        <v>2</v>
      </c>
      <c r="E27" s="8">
        <f t="shared" si="0"/>
        <v>1</v>
      </c>
      <c r="F27">
        <v>1926</v>
      </c>
      <c r="G27">
        <v>16</v>
      </c>
      <c r="H27" s="2">
        <f t="shared" si="5"/>
        <v>8.3073727933541015E-3</v>
      </c>
      <c r="I27" s="3">
        <f t="shared" si="1"/>
        <v>0.67681204569055031</v>
      </c>
      <c r="J27" s="4">
        <f t="shared" si="2"/>
        <v>81.471249999999998</v>
      </c>
      <c r="K27" s="4">
        <v>1303.54</v>
      </c>
    </row>
    <row r="28" spans="1:11" x14ac:dyDescent="0.45">
      <c r="A28" s="1">
        <v>45298</v>
      </c>
      <c r="B28" s="1" t="str">
        <f t="shared" si="3"/>
        <v>Sun</v>
      </c>
      <c r="C28" t="s">
        <v>7</v>
      </c>
      <c r="D28">
        <f t="shared" si="4"/>
        <v>3</v>
      </c>
      <c r="E28" s="8">
        <f t="shared" si="0"/>
        <v>1</v>
      </c>
      <c r="F28">
        <v>827</v>
      </c>
      <c r="G28">
        <v>26</v>
      </c>
      <c r="H28" s="2">
        <f t="shared" si="5"/>
        <v>3.143893591293833E-2</v>
      </c>
      <c r="I28" s="3">
        <f t="shared" si="1"/>
        <v>3.0021765417170498</v>
      </c>
      <c r="J28" s="4">
        <f t="shared" si="2"/>
        <v>95.492307692307705</v>
      </c>
      <c r="K28" s="4">
        <v>2482.8000000000002</v>
      </c>
    </row>
    <row r="29" spans="1:11" x14ac:dyDescent="0.45">
      <c r="A29" s="1">
        <v>45298</v>
      </c>
      <c r="B29" s="1" t="str">
        <f t="shared" si="3"/>
        <v>Sun</v>
      </c>
      <c r="C29" t="s">
        <v>8</v>
      </c>
      <c r="D29">
        <f t="shared" si="4"/>
        <v>4</v>
      </c>
      <c r="E29" s="8">
        <f t="shared" si="0"/>
        <v>1</v>
      </c>
      <c r="F29">
        <v>869</v>
      </c>
      <c r="G29">
        <v>28</v>
      </c>
      <c r="H29" s="2">
        <f t="shared" si="5"/>
        <v>3.2220943613348679E-2</v>
      </c>
      <c r="I29" s="3">
        <f t="shared" si="1"/>
        <v>2.9978365937859608</v>
      </c>
      <c r="J29" s="4">
        <f t="shared" si="2"/>
        <v>93.039999999999992</v>
      </c>
      <c r="K29" s="4">
        <v>2605.12</v>
      </c>
    </row>
    <row r="30" spans="1:11" x14ac:dyDescent="0.45">
      <c r="A30" s="1">
        <v>45299</v>
      </c>
      <c r="B30" s="1" t="str">
        <f t="shared" si="3"/>
        <v>Mon</v>
      </c>
      <c r="C30" t="s">
        <v>5</v>
      </c>
      <c r="D30">
        <f t="shared" si="4"/>
        <v>1</v>
      </c>
      <c r="E30" s="8">
        <f t="shared" si="0"/>
        <v>2</v>
      </c>
      <c r="F30">
        <v>892</v>
      </c>
      <c r="G30">
        <v>27</v>
      </c>
      <c r="H30" s="2">
        <f t="shared" si="5"/>
        <v>3.0269058295964126E-2</v>
      </c>
      <c r="I30" s="3">
        <f t="shared" si="1"/>
        <v>4.2288116591928251</v>
      </c>
      <c r="J30" s="4">
        <f t="shared" si="2"/>
        <v>139.7074074074074</v>
      </c>
      <c r="K30" s="4">
        <v>3772.1</v>
      </c>
    </row>
    <row r="31" spans="1:11" x14ac:dyDescent="0.45">
      <c r="A31" s="1">
        <v>45299</v>
      </c>
      <c r="B31" s="1" t="str">
        <f t="shared" si="3"/>
        <v>Mon</v>
      </c>
      <c r="C31" t="s">
        <v>6</v>
      </c>
      <c r="D31">
        <f t="shared" si="4"/>
        <v>2</v>
      </c>
      <c r="E31" s="8">
        <f t="shared" si="0"/>
        <v>2</v>
      </c>
      <c r="F31">
        <v>2209</v>
      </c>
      <c r="G31">
        <v>19</v>
      </c>
      <c r="H31" s="2">
        <f t="shared" si="5"/>
        <v>8.6011770031688538E-3</v>
      </c>
      <c r="I31" s="3">
        <f t="shared" si="1"/>
        <v>0.95378904481665916</v>
      </c>
      <c r="J31" s="4">
        <f t="shared" si="2"/>
        <v>110.89052631578947</v>
      </c>
      <c r="K31" s="4">
        <v>2106.92</v>
      </c>
    </row>
    <row r="32" spans="1:11" x14ac:dyDescent="0.45">
      <c r="A32" s="1">
        <v>45299</v>
      </c>
      <c r="B32" s="1" t="str">
        <f t="shared" si="3"/>
        <v>Mon</v>
      </c>
      <c r="C32" t="s">
        <v>7</v>
      </c>
      <c r="D32">
        <f t="shared" si="4"/>
        <v>3</v>
      </c>
      <c r="E32" s="8">
        <f t="shared" si="0"/>
        <v>2</v>
      </c>
      <c r="F32">
        <v>951</v>
      </c>
      <c r="G32">
        <v>31</v>
      </c>
      <c r="H32" s="2">
        <f t="shared" si="5"/>
        <v>3.2597266035751839E-2</v>
      </c>
      <c r="I32" s="3">
        <f t="shared" si="1"/>
        <v>4.8210830704521559</v>
      </c>
      <c r="J32" s="4">
        <f t="shared" si="2"/>
        <v>147.8983870967742</v>
      </c>
      <c r="K32" s="4">
        <v>4584.8500000000004</v>
      </c>
    </row>
    <row r="33" spans="1:11" x14ac:dyDescent="0.45">
      <c r="A33" s="1">
        <v>45299</v>
      </c>
      <c r="B33" s="1" t="str">
        <f t="shared" si="3"/>
        <v>Mon</v>
      </c>
      <c r="C33" t="s">
        <v>8</v>
      </c>
      <c r="D33">
        <f t="shared" si="4"/>
        <v>4</v>
      </c>
      <c r="E33" s="8">
        <f t="shared" si="0"/>
        <v>2</v>
      </c>
      <c r="F33">
        <v>417</v>
      </c>
      <c r="G33">
        <v>16</v>
      </c>
      <c r="H33" s="2">
        <f t="shared" si="5"/>
        <v>3.8369304556354913E-2</v>
      </c>
      <c r="I33" s="3">
        <f t="shared" si="1"/>
        <v>2.1172661870503595</v>
      </c>
      <c r="J33" s="4">
        <f t="shared" si="2"/>
        <v>55.181249999999999</v>
      </c>
      <c r="K33" s="4">
        <v>882.9</v>
      </c>
    </row>
    <row r="34" spans="1:11" x14ac:dyDescent="0.45">
      <c r="A34" s="1">
        <v>45300</v>
      </c>
      <c r="B34" s="1" t="str">
        <f t="shared" si="3"/>
        <v>Tue</v>
      </c>
      <c r="C34" t="s">
        <v>5</v>
      </c>
      <c r="D34">
        <f t="shared" si="4"/>
        <v>1</v>
      </c>
      <c r="E34" s="8">
        <f t="shared" si="0"/>
        <v>3</v>
      </c>
      <c r="F34">
        <v>617</v>
      </c>
      <c r="G34">
        <v>33</v>
      </c>
      <c r="H34" s="2">
        <f t="shared" si="5"/>
        <v>5.3484602917341979E-2</v>
      </c>
      <c r="I34" s="3">
        <f t="shared" si="1"/>
        <v>5.0339546191247972</v>
      </c>
      <c r="J34" s="4">
        <f t="shared" si="2"/>
        <v>94.11969696969696</v>
      </c>
      <c r="K34" s="4">
        <v>3105.95</v>
      </c>
    </row>
    <row r="35" spans="1:11" x14ac:dyDescent="0.45">
      <c r="A35" s="1">
        <v>45300</v>
      </c>
      <c r="B35" s="1" t="str">
        <f t="shared" si="3"/>
        <v>Tue</v>
      </c>
      <c r="C35" t="s">
        <v>6</v>
      </c>
      <c r="D35">
        <f t="shared" si="4"/>
        <v>2</v>
      </c>
      <c r="E35" s="8">
        <f t="shared" si="0"/>
        <v>3</v>
      </c>
      <c r="F35">
        <v>2338</v>
      </c>
      <c r="G35">
        <v>24</v>
      </c>
      <c r="H35" s="2">
        <f t="shared" si="5"/>
        <v>1.0265183917878529E-2</v>
      </c>
      <c r="I35" s="3">
        <f t="shared" si="1"/>
        <v>0.810885372112917</v>
      </c>
      <c r="J35" s="4">
        <f t="shared" si="2"/>
        <v>78.993749999999991</v>
      </c>
      <c r="K35" s="4">
        <v>1895.85</v>
      </c>
    </row>
    <row r="36" spans="1:11" x14ac:dyDescent="0.45">
      <c r="A36" s="1">
        <v>45300</v>
      </c>
      <c r="B36" s="1" t="str">
        <f t="shared" si="3"/>
        <v>Tue</v>
      </c>
      <c r="C36" t="s">
        <v>7</v>
      </c>
      <c r="D36">
        <f t="shared" si="4"/>
        <v>3</v>
      </c>
      <c r="E36" s="8">
        <f t="shared" si="0"/>
        <v>3</v>
      </c>
      <c r="F36">
        <v>266</v>
      </c>
      <c r="G36">
        <v>15</v>
      </c>
      <c r="H36" s="2">
        <f t="shared" si="5"/>
        <v>5.6390977443609019E-2</v>
      </c>
      <c r="I36" s="3">
        <f t="shared" si="1"/>
        <v>5.924924812030075</v>
      </c>
      <c r="J36" s="4">
        <f t="shared" si="2"/>
        <v>105.06866666666666</v>
      </c>
      <c r="K36" s="4">
        <v>1576.03</v>
      </c>
    </row>
    <row r="37" spans="1:11" x14ac:dyDescent="0.45">
      <c r="A37" s="1">
        <v>45300</v>
      </c>
      <c r="B37" s="1" t="str">
        <f t="shared" si="3"/>
        <v>Tue</v>
      </c>
      <c r="C37" t="s">
        <v>8</v>
      </c>
      <c r="D37">
        <f t="shared" si="4"/>
        <v>4</v>
      </c>
      <c r="E37" s="8">
        <f t="shared" si="0"/>
        <v>3</v>
      </c>
      <c r="F37">
        <v>932</v>
      </c>
      <c r="G37">
        <v>33</v>
      </c>
      <c r="H37" s="2">
        <f t="shared" si="5"/>
        <v>3.5407725321888413E-2</v>
      </c>
      <c r="I37" s="3">
        <f t="shared" si="1"/>
        <v>1.8704399141630901</v>
      </c>
      <c r="J37" s="4">
        <f t="shared" si="2"/>
        <v>52.825757575757578</v>
      </c>
      <c r="K37" s="4">
        <v>1743.25</v>
      </c>
    </row>
    <row r="38" spans="1:11" x14ac:dyDescent="0.45">
      <c r="A38" s="1">
        <v>45301</v>
      </c>
      <c r="B38" s="1" t="str">
        <f t="shared" si="3"/>
        <v>Wed</v>
      </c>
      <c r="C38" t="s">
        <v>5</v>
      </c>
      <c r="D38">
        <f t="shared" si="4"/>
        <v>1</v>
      </c>
      <c r="E38" s="8">
        <f t="shared" si="0"/>
        <v>4</v>
      </c>
      <c r="F38">
        <v>439</v>
      </c>
      <c r="G38">
        <v>13</v>
      </c>
      <c r="H38" s="2">
        <f t="shared" si="5"/>
        <v>2.9612756264236904E-2</v>
      </c>
      <c r="I38" s="3">
        <f t="shared" si="1"/>
        <v>2.3626423690205014</v>
      </c>
      <c r="J38" s="4">
        <f t="shared" si="2"/>
        <v>79.784615384615392</v>
      </c>
      <c r="K38" s="4">
        <v>1037.2</v>
      </c>
    </row>
    <row r="39" spans="1:11" x14ac:dyDescent="0.45">
      <c r="A39" s="1">
        <v>45301</v>
      </c>
      <c r="B39" s="1" t="str">
        <f t="shared" si="3"/>
        <v>Wed</v>
      </c>
      <c r="C39" t="s">
        <v>6</v>
      </c>
      <c r="D39">
        <f t="shared" si="4"/>
        <v>2</v>
      </c>
      <c r="E39" s="8">
        <f t="shared" si="0"/>
        <v>4</v>
      </c>
      <c r="F39">
        <v>1334</v>
      </c>
      <c r="G39">
        <v>9</v>
      </c>
      <c r="H39" s="2">
        <f t="shared" si="5"/>
        <v>6.746626686656672E-3</v>
      </c>
      <c r="I39" s="3">
        <f t="shared" si="1"/>
        <v>0.53562968515742126</v>
      </c>
      <c r="J39" s="4">
        <f t="shared" si="2"/>
        <v>79.392222222222216</v>
      </c>
      <c r="K39" s="4">
        <v>714.53</v>
      </c>
    </row>
    <row r="40" spans="1:11" x14ac:dyDescent="0.45">
      <c r="A40" s="1">
        <v>45301</v>
      </c>
      <c r="B40" s="1" t="str">
        <f t="shared" si="3"/>
        <v>Wed</v>
      </c>
      <c r="C40" t="s">
        <v>7</v>
      </c>
      <c r="D40">
        <f t="shared" si="4"/>
        <v>3</v>
      </c>
      <c r="E40" s="8">
        <f t="shared" si="0"/>
        <v>4</v>
      </c>
      <c r="F40">
        <v>478</v>
      </c>
      <c r="G40">
        <v>26</v>
      </c>
      <c r="H40" s="2">
        <f t="shared" si="5"/>
        <v>5.4393305439330547E-2</v>
      </c>
      <c r="I40" s="3">
        <f t="shared" si="1"/>
        <v>2.3325313807531383</v>
      </c>
      <c r="J40" s="4">
        <f t="shared" si="2"/>
        <v>42.882692307692309</v>
      </c>
      <c r="K40" s="4">
        <v>1114.95</v>
      </c>
    </row>
    <row r="41" spans="1:11" x14ac:dyDescent="0.45">
      <c r="A41" s="1">
        <v>45301</v>
      </c>
      <c r="B41" s="1" t="str">
        <f t="shared" si="3"/>
        <v>Wed</v>
      </c>
      <c r="C41" t="s">
        <v>8</v>
      </c>
      <c r="D41">
        <f t="shared" si="4"/>
        <v>4</v>
      </c>
      <c r="E41" s="8">
        <f t="shared" si="0"/>
        <v>4</v>
      </c>
      <c r="F41">
        <v>867</v>
      </c>
      <c r="G41">
        <v>35</v>
      </c>
      <c r="H41" s="2">
        <f t="shared" si="5"/>
        <v>4.0369088811995385E-2</v>
      </c>
      <c r="I41" s="3">
        <f t="shared" si="1"/>
        <v>4.1449365628604378</v>
      </c>
      <c r="J41" s="4">
        <f t="shared" si="2"/>
        <v>102.676</v>
      </c>
      <c r="K41" s="4">
        <v>3593.66</v>
      </c>
    </row>
    <row r="42" spans="1:11" x14ac:dyDescent="0.45">
      <c r="A42" s="1">
        <v>45302</v>
      </c>
      <c r="B42" s="1" t="str">
        <f t="shared" si="3"/>
        <v>Thu</v>
      </c>
      <c r="C42" t="s">
        <v>5</v>
      </c>
      <c r="D42">
        <f t="shared" si="4"/>
        <v>1</v>
      </c>
      <c r="E42" s="8">
        <f t="shared" si="0"/>
        <v>5</v>
      </c>
      <c r="F42">
        <v>189</v>
      </c>
      <c r="G42">
        <v>6</v>
      </c>
      <c r="H42" s="2">
        <f t="shared" si="5"/>
        <v>3.1746031746031744E-2</v>
      </c>
      <c r="I42" s="3">
        <f t="shared" si="1"/>
        <v>4.0868783068783063</v>
      </c>
      <c r="J42" s="4">
        <f t="shared" si="2"/>
        <v>128.73666666666665</v>
      </c>
      <c r="K42" s="4">
        <v>772.42</v>
      </c>
    </row>
    <row r="43" spans="1:11" x14ac:dyDescent="0.45">
      <c r="A43" s="1">
        <v>45302</v>
      </c>
      <c r="B43" s="1" t="str">
        <f t="shared" si="3"/>
        <v>Thu</v>
      </c>
      <c r="C43" t="s">
        <v>6</v>
      </c>
      <c r="D43">
        <f t="shared" si="4"/>
        <v>2</v>
      </c>
      <c r="E43" s="8">
        <f t="shared" si="0"/>
        <v>5</v>
      </c>
      <c r="F43">
        <v>1759</v>
      </c>
      <c r="G43">
        <v>12</v>
      </c>
      <c r="H43" s="2">
        <f t="shared" si="5"/>
        <v>6.8220579874928933E-3</v>
      </c>
      <c r="I43" s="3">
        <f t="shared" si="1"/>
        <v>0.7401876065946561</v>
      </c>
      <c r="J43" s="4">
        <f t="shared" si="2"/>
        <v>108.49916666666667</v>
      </c>
      <c r="K43" s="4">
        <v>1301.99</v>
      </c>
    </row>
    <row r="44" spans="1:11" x14ac:dyDescent="0.45">
      <c r="A44" s="1">
        <v>45302</v>
      </c>
      <c r="B44" s="1" t="str">
        <f t="shared" si="3"/>
        <v>Thu</v>
      </c>
      <c r="C44" t="s">
        <v>7</v>
      </c>
      <c r="D44">
        <f t="shared" si="4"/>
        <v>3</v>
      </c>
      <c r="E44" s="8">
        <f t="shared" si="0"/>
        <v>5</v>
      </c>
      <c r="F44">
        <v>635</v>
      </c>
      <c r="G44">
        <v>20</v>
      </c>
      <c r="H44" s="2">
        <f t="shared" si="5"/>
        <v>3.1496062992125984E-2</v>
      </c>
      <c r="I44" s="3">
        <f t="shared" si="1"/>
        <v>2.5178897637795274</v>
      </c>
      <c r="J44" s="4">
        <f t="shared" si="2"/>
        <v>79.942999999999998</v>
      </c>
      <c r="K44" s="4">
        <v>1598.86</v>
      </c>
    </row>
    <row r="45" spans="1:11" x14ac:dyDescent="0.45">
      <c r="A45" s="1">
        <v>45302</v>
      </c>
      <c r="B45" s="1" t="str">
        <f t="shared" si="3"/>
        <v>Thu</v>
      </c>
      <c r="C45" t="s">
        <v>8</v>
      </c>
      <c r="D45">
        <f t="shared" si="4"/>
        <v>4</v>
      </c>
      <c r="E45" s="8">
        <f t="shared" si="0"/>
        <v>5</v>
      </c>
      <c r="F45">
        <v>941</v>
      </c>
      <c r="G45">
        <v>34</v>
      </c>
      <c r="H45" s="2">
        <f t="shared" si="5"/>
        <v>3.6131774707757705E-2</v>
      </c>
      <c r="I45" s="3">
        <f t="shared" si="1"/>
        <v>0.77569606801275237</v>
      </c>
      <c r="J45" s="4">
        <f t="shared" si="2"/>
        <v>21.468529411764706</v>
      </c>
      <c r="K45" s="4">
        <v>729.93</v>
      </c>
    </row>
    <row r="46" spans="1:11" x14ac:dyDescent="0.45">
      <c r="A46" s="1">
        <v>45303</v>
      </c>
      <c r="B46" s="1" t="str">
        <f t="shared" si="3"/>
        <v>Fri</v>
      </c>
      <c r="C46" t="s">
        <v>5</v>
      </c>
      <c r="D46">
        <f t="shared" si="4"/>
        <v>1</v>
      </c>
      <c r="E46" s="8">
        <f t="shared" si="0"/>
        <v>6</v>
      </c>
      <c r="F46">
        <v>493</v>
      </c>
      <c r="G46">
        <v>18</v>
      </c>
      <c r="H46" s="2">
        <f t="shared" si="5"/>
        <v>3.6511156186612576E-2</v>
      </c>
      <c r="I46" s="3">
        <f t="shared" si="1"/>
        <v>4.5468965517241378</v>
      </c>
      <c r="J46" s="4">
        <f t="shared" si="2"/>
        <v>124.53444444444443</v>
      </c>
      <c r="K46" s="4">
        <v>2241.62</v>
      </c>
    </row>
    <row r="47" spans="1:11" x14ac:dyDescent="0.45">
      <c r="A47" s="1">
        <v>45303</v>
      </c>
      <c r="B47" s="1" t="str">
        <f t="shared" si="3"/>
        <v>Fri</v>
      </c>
      <c r="C47" t="s">
        <v>6</v>
      </c>
      <c r="D47">
        <f t="shared" si="4"/>
        <v>2</v>
      </c>
      <c r="E47" s="8">
        <f t="shared" si="0"/>
        <v>6</v>
      </c>
      <c r="F47">
        <v>1843</v>
      </c>
      <c r="G47">
        <v>23</v>
      </c>
      <c r="H47" s="2">
        <f t="shared" si="5"/>
        <v>1.2479652740097666E-2</v>
      </c>
      <c r="I47" s="3">
        <f t="shared" si="1"/>
        <v>1.5500434074877916</v>
      </c>
      <c r="J47" s="4">
        <f t="shared" si="2"/>
        <v>124.20565217391304</v>
      </c>
      <c r="K47" s="4">
        <v>2856.73</v>
      </c>
    </row>
    <row r="48" spans="1:11" x14ac:dyDescent="0.45">
      <c r="A48" s="1">
        <v>45303</v>
      </c>
      <c r="B48" s="1" t="str">
        <f t="shared" si="3"/>
        <v>Fri</v>
      </c>
      <c r="C48" t="s">
        <v>7</v>
      </c>
      <c r="D48">
        <f t="shared" si="4"/>
        <v>3</v>
      </c>
      <c r="E48" s="8">
        <f t="shared" si="0"/>
        <v>6</v>
      </c>
      <c r="F48">
        <v>452</v>
      </c>
      <c r="G48">
        <v>24</v>
      </c>
      <c r="H48" s="2">
        <f t="shared" si="5"/>
        <v>5.3097345132743362E-2</v>
      </c>
      <c r="I48" s="3">
        <f t="shared" si="1"/>
        <v>5.5888938053097341</v>
      </c>
      <c r="J48" s="4">
        <f t="shared" si="2"/>
        <v>105.25749999999999</v>
      </c>
      <c r="K48" s="4">
        <v>2526.1799999999998</v>
      </c>
    </row>
    <row r="49" spans="1:11" x14ac:dyDescent="0.45">
      <c r="A49" s="1">
        <v>45303</v>
      </c>
      <c r="B49" s="1" t="str">
        <f t="shared" si="3"/>
        <v>Fri</v>
      </c>
      <c r="C49" t="s">
        <v>8</v>
      </c>
      <c r="D49">
        <f t="shared" si="4"/>
        <v>4</v>
      </c>
      <c r="E49" s="8">
        <f t="shared" si="0"/>
        <v>6</v>
      </c>
      <c r="F49">
        <v>612</v>
      </c>
      <c r="G49">
        <v>30</v>
      </c>
      <c r="H49" s="2">
        <f t="shared" si="5"/>
        <v>4.9019607843137254E-2</v>
      </c>
      <c r="I49" s="3">
        <f t="shared" si="1"/>
        <v>4.4736111111111105</v>
      </c>
      <c r="J49" s="4">
        <f t="shared" si="2"/>
        <v>91.26166666666667</v>
      </c>
      <c r="K49" s="4">
        <v>2737.85</v>
      </c>
    </row>
    <row r="50" spans="1:11" x14ac:dyDescent="0.45">
      <c r="A50" s="1">
        <v>45304</v>
      </c>
      <c r="B50" s="1" t="str">
        <f t="shared" si="3"/>
        <v>Sat</v>
      </c>
      <c r="C50" t="s">
        <v>5</v>
      </c>
      <c r="D50">
        <f t="shared" si="4"/>
        <v>1</v>
      </c>
      <c r="E50" s="8">
        <f t="shared" si="0"/>
        <v>7</v>
      </c>
      <c r="F50">
        <v>375</v>
      </c>
      <c r="G50">
        <v>18</v>
      </c>
      <c r="H50" s="2">
        <f t="shared" si="5"/>
        <v>4.8000000000000001E-2</v>
      </c>
      <c r="I50" s="3">
        <f t="shared" si="1"/>
        <v>4.3140533333333329</v>
      </c>
      <c r="J50" s="4">
        <f t="shared" si="2"/>
        <v>89.876111111111115</v>
      </c>
      <c r="K50" s="4">
        <v>1617.77</v>
      </c>
    </row>
    <row r="51" spans="1:11" x14ac:dyDescent="0.45">
      <c r="A51" s="1">
        <v>45304</v>
      </c>
      <c r="B51" s="1" t="str">
        <f t="shared" si="3"/>
        <v>Sat</v>
      </c>
      <c r="C51" t="s">
        <v>6</v>
      </c>
      <c r="D51">
        <f t="shared" si="4"/>
        <v>2</v>
      </c>
      <c r="E51" s="8">
        <f t="shared" si="0"/>
        <v>7</v>
      </c>
      <c r="F51">
        <v>2346</v>
      </c>
      <c r="G51">
        <v>16</v>
      </c>
      <c r="H51" s="2">
        <f t="shared" si="5"/>
        <v>6.8201193520886615E-3</v>
      </c>
      <c r="I51" s="3">
        <f t="shared" si="1"/>
        <v>0.34223358908780904</v>
      </c>
      <c r="J51" s="4">
        <f t="shared" si="2"/>
        <v>50.18</v>
      </c>
      <c r="K51" s="4">
        <v>802.88</v>
      </c>
    </row>
    <row r="52" spans="1:11" x14ac:dyDescent="0.45">
      <c r="A52" s="1">
        <v>45304</v>
      </c>
      <c r="B52" s="1" t="str">
        <f t="shared" si="3"/>
        <v>Sat</v>
      </c>
      <c r="C52" t="s">
        <v>7</v>
      </c>
      <c r="D52">
        <f t="shared" si="4"/>
        <v>3</v>
      </c>
      <c r="E52" s="8">
        <f t="shared" si="0"/>
        <v>7</v>
      </c>
      <c r="F52">
        <v>370</v>
      </c>
      <c r="G52">
        <v>21</v>
      </c>
      <c r="H52" s="2">
        <f t="shared" si="5"/>
        <v>5.675675675675676E-2</v>
      </c>
      <c r="I52" s="3">
        <f t="shared" si="1"/>
        <v>4.2884864864864864</v>
      </c>
      <c r="J52" s="4">
        <f t="shared" si="2"/>
        <v>75.559047619047618</v>
      </c>
      <c r="K52" s="4">
        <v>1586.74</v>
      </c>
    </row>
    <row r="53" spans="1:11" x14ac:dyDescent="0.45">
      <c r="A53" s="1">
        <v>45304</v>
      </c>
      <c r="B53" s="1" t="str">
        <f t="shared" si="3"/>
        <v>Sat</v>
      </c>
      <c r="C53" t="s">
        <v>8</v>
      </c>
      <c r="D53">
        <f t="shared" si="4"/>
        <v>4</v>
      </c>
      <c r="E53" s="8">
        <f t="shared" si="0"/>
        <v>7</v>
      </c>
      <c r="F53">
        <v>252</v>
      </c>
      <c r="G53">
        <v>9</v>
      </c>
      <c r="H53" s="2">
        <f t="shared" si="5"/>
        <v>3.5714285714285712E-2</v>
      </c>
      <c r="I53" s="3">
        <f t="shared" si="1"/>
        <v>0.91666666666666663</v>
      </c>
      <c r="J53" s="4">
        <f t="shared" si="2"/>
        <v>25.666666666666668</v>
      </c>
      <c r="K53" s="4">
        <v>231</v>
      </c>
    </row>
    <row r="54" spans="1:11" x14ac:dyDescent="0.45">
      <c r="A54" s="1">
        <v>45305</v>
      </c>
      <c r="B54" s="1" t="str">
        <f t="shared" si="3"/>
        <v>Sun</v>
      </c>
      <c r="C54" t="s">
        <v>5</v>
      </c>
      <c r="D54">
        <f t="shared" si="4"/>
        <v>1</v>
      </c>
      <c r="E54" s="8">
        <f t="shared" si="0"/>
        <v>1</v>
      </c>
      <c r="F54">
        <v>790</v>
      </c>
      <c r="G54">
        <v>40</v>
      </c>
      <c r="H54" s="2">
        <f t="shared" si="5"/>
        <v>5.0632911392405063E-2</v>
      </c>
      <c r="I54" s="3">
        <f t="shared" si="1"/>
        <v>3.2578101265822785</v>
      </c>
      <c r="J54" s="4">
        <f t="shared" si="2"/>
        <v>64.341750000000005</v>
      </c>
      <c r="K54" s="4">
        <v>2573.67</v>
      </c>
    </row>
    <row r="55" spans="1:11" x14ac:dyDescent="0.45">
      <c r="A55" s="1">
        <v>45305</v>
      </c>
      <c r="B55" s="1" t="str">
        <f t="shared" si="3"/>
        <v>Sun</v>
      </c>
      <c r="C55" t="s">
        <v>6</v>
      </c>
      <c r="D55">
        <f t="shared" si="4"/>
        <v>2</v>
      </c>
      <c r="E55" s="8">
        <f t="shared" si="0"/>
        <v>1</v>
      </c>
      <c r="F55">
        <v>1533</v>
      </c>
      <c r="G55">
        <v>9</v>
      </c>
      <c r="H55" s="2">
        <f t="shared" si="5"/>
        <v>5.8708414872798431E-3</v>
      </c>
      <c r="I55" s="3">
        <f t="shared" si="1"/>
        <v>0.67701239399869528</v>
      </c>
      <c r="J55" s="4">
        <f t="shared" si="2"/>
        <v>115.31777777777776</v>
      </c>
      <c r="K55" s="4">
        <v>1037.8599999999999</v>
      </c>
    </row>
    <row r="56" spans="1:11" x14ac:dyDescent="0.45">
      <c r="A56" s="1">
        <v>45305</v>
      </c>
      <c r="B56" s="1" t="str">
        <f t="shared" si="3"/>
        <v>Sun</v>
      </c>
      <c r="C56" t="s">
        <v>7</v>
      </c>
      <c r="D56">
        <f t="shared" si="4"/>
        <v>3</v>
      </c>
      <c r="E56" s="8">
        <f t="shared" si="0"/>
        <v>1</v>
      </c>
      <c r="F56">
        <v>618</v>
      </c>
      <c r="G56">
        <v>20</v>
      </c>
      <c r="H56" s="2">
        <f t="shared" si="5"/>
        <v>3.2362459546925564E-2</v>
      </c>
      <c r="I56" s="3">
        <f t="shared" si="1"/>
        <v>1.6520388349514563</v>
      </c>
      <c r="J56" s="4">
        <f t="shared" si="2"/>
        <v>51.048000000000002</v>
      </c>
      <c r="K56" s="4">
        <v>1020.96</v>
      </c>
    </row>
    <row r="57" spans="1:11" x14ac:dyDescent="0.45">
      <c r="A57" s="1">
        <v>45305</v>
      </c>
      <c r="B57" s="1" t="str">
        <f t="shared" si="3"/>
        <v>Sun</v>
      </c>
      <c r="C57" t="s">
        <v>8</v>
      </c>
      <c r="D57">
        <f t="shared" si="4"/>
        <v>4</v>
      </c>
      <c r="E57" s="8">
        <f t="shared" si="0"/>
        <v>1</v>
      </c>
      <c r="F57">
        <v>446</v>
      </c>
      <c r="G57">
        <v>25</v>
      </c>
      <c r="H57" s="2">
        <f t="shared" si="5"/>
        <v>5.6053811659192827E-2</v>
      </c>
      <c r="I57" s="3">
        <f t="shared" si="1"/>
        <v>2.6385426008968609</v>
      </c>
      <c r="J57" s="4">
        <f t="shared" si="2"/>
        <v>47.071599999999997</v>
      </c>
      <c r="K57" s="4">
        <v>1176.79</v>
      </c>
    </row>
    <row r="58" spans="1:11" x14ac:dyDescent="0.45">
      <c r="A58" s="1">
        <v>45306</v>
      </c>
      <c r="B58" s="1" t="str">
        <f t="shared" si="3"/>
        <v>Mon</v>
      </c>
      <c r="C58" t="s">
        <v>5</v>
      </c>
      <c r="D58">
        <f t="shared" si="4"/>
        <v>1</v>
      </c>
      <c r="E58" s="8">
        <f t="shared" si="0"/>
        <v>2</v>
      </c>
      <c r="F58">
        <v>495</v>
      </c>
      <c r="G58">
        <v>27</v>
      </c>
      <c r="H58" s="2">
        <f t="shared" si="5"/>
        <v>5.4545454545454543E-2</v>
      </c>
      <c r="I58" s="3">
        <f t="shared" si="1"/>
        <v>5.8601616161616166</v>
      </c>
      <c r="J58" s="4">
        <f t="shared" si="2"/>
        <v>107.43629629629631</v>
      </c>
      <c r="K58" s="4">
        <v>2900.78</v>
      </c>
    </row>
    <row r="59" spans="1:11" x14ac:dyDescent="0.45">
      <c r="A59" s="1">
        <v>45306</v>
      </c>
      <c r="B59" s="1" t="str">
        <f t="shared" si="3"/>
        <v>Mon</v>
      </c>
      <c r="C59" t="s">
        <v>6</v>
      </c>
      <c r="D59">
        <f t="shared" si="4"/>
        <v>2</v>
      </c>
      <c r="E59" s="8">
        <f t="shared" si="0"/>
        <v>2</v>
      </c>
      <c r="F59">
        <v>1526</v>
      </c>
      <c r="G59">
        <v>21</v>
      </c>
      <c r="H59" s="2">
        <f t="shared" si="5"/>
        <v>1.3761467889908258E-2</v>
      </c>
      <c r="I59" s="3">
        <f t="shared" si="1"/>
        <v>1.5458912188728704</v>
      </c>
      <c r="J59" s="4">
        <f t="shared" si="2"/>
        <v>112.33476190476192</v>
      </c>
      <c r="K59" s="4">
        <v>2359.0300000000002</v>
      </c>
    </row>
    <row r="60" spans="1:11" x14ac:dyDescent="0.45">
      <c r="A60" s="1">
        <v>45306</v>
      </c>
      <c r="B60" s="1" t="str">
        <f t="shared" si="3"/>
        <v>Mon</v>
      </c>
      <c r="C60" t="s">
        <v>7</v>
      </c>
      <c r="D60">
        <f t="shared" si="4"/>
        <v>3</v>
      </c>
      <c r="E60" s="8">
        <f t="shared" si="0"/>
        <v>2</v>
      </c>
      <c r="F60">
        <v>390</v>
      </c>
      <c r="G60">
        <v>18</v>
      </c>
      <c r="H60" s="2">
        <f t="shared" si="5"/>
        <v>4.6153846153846156E-2</v>
      </c>
      <c r="I60" s="3">
        <f t="shared" si="1"/>
        <v>3.9668205128205125</v>
      </c>
      <c r="J60" s="4">
        <f t="shared" si="2"/>
        <v>85.947777777777773</v>
      </c>
      <c r="K60" s="4">
        <v>1547.06</v>
      </c>
    </row>
    <row r="61" spans="1:11" x14ac:dyDescent="0.45">
      <c r="A61" s="1">
        <v>45306</v>
      </c>
      <c r="B61" s="1" t="str">
        <f t="shared" si="3"/>
        <v>Mon</v>
      </c>
      <c r="C61" t="s">
        <v>8</v>
      </c>
      <c r="D61">
        <f t="shared" si="4"/>
        <v>4</v>
      </c>
      <c r="E61" s="8">
        <f t="shared" si="0"/>
        <v>2</v>
      </c>
      <c r="F61">
        <v>828</v>
      </c>
      <c r="G61">
        <v>30</v>
      </c>
      <c r="H61" s="2">
        <f t="shared" si="5"/>
        <v>3.6231884057971016E-2</v>
      </c>
      <c r="I61" s="3">
        <f t="shared" si="1"/>
        <v>3.4968115942028986</v>
      </c>
      <c r="J61" s="4">
        <f t="shared" si="2"/>
        <v>96.512</v>
      </c>
      <c r="K61" s="4">
        <v>2895.36</v>
      </c>
    </row>
    <row r="62" spans="1:11" x14ac:dyDescent="0.45">
      <c r="A62" s="1">
        <v>45307</v>
      </c>
      <c r="B62" s="1" t="str">
        <f t="shared" si="3"/>
        <v>Tue</v>
      </c>
      <c r="C62" t="s">
        <v>5</v>
      </c>
      <c r="D62">
        <f t="shared" si="4"/>
        <v>1</v>
      </c>
      <c r="E62" s="8">
        <f t="shared" si="0"/>
        <v>3</v>
      </c>
      <c r="F62">
        <v>265</v>
      </c>
      <c r="G62">
        <v>15</v>
      </c>
      <c r="H62" s="2">
        <f t="shared" si="5"/>
        <v>5.6603773584905662E-2</v>
      </c>
      <c r="I62" s="3">
        <f t="shared" si="1"/>
        <v>4.2106792452830186</v>
      </c>
      <c r="J62" s="4">
        <f t="shared" si="2"/>
        <v>74.388666666666666</v>
      </c>
      <c r="K62" s="4">
        <v>1115.83</v>
      </c>
    </row>
    <row r="63" spans="1:11" x14ac:dyDescent="0.45">
      <c r="A63" s="1">
        <v>45307</v>
      </c>
      <c r="B63" s="1" t="str">
        <f t="shared" si="3"/>
        <v>Tue</v>
      </c>
      <c r="C63" t="s">
        <v>6</v>
      </c>
      <c r="D63">
        <f t="shared" si="4"/>
        <v>2</v>
      </c>
      <c r="E63" s="8">
        <f t="shared" si="0"/>
        <v>3</v>
      </c>
      <c r="F63">
        <v>1512</v>
      </c>
      <c r="G63">
        <v>20</v>
      </c>
      <c r="H63" s="2">
        <f t="shared" si="5"/>
        <v>1.3227513227513227E-2</v>
      </c>
      <c r="I63" s="3">
        <f t="shared" si="1"/>
        <v>0.58717592592592593</v>
      </c>
      <c r="J63" s="4">
        <f t="shared" si="2"/>
        <v>44.390499999999996</v>
      </c>
      <c r="K63" s="4">
        <v>887.81</v>
      </c>
    </row>
    <row r="64" spans="1:11" x14ac:dyDescent="0.45">
      <c r="A64" s="1">
        <v>45307</v>
      </c>
      <c r="B64" s="1" t="str">
        <f t="shared" si="3"/>
        <v>Tue</v>
      </c>
      <c r="C64" t="s">
        <v>7</v>
      </c>
      <c r="D64">
        <f t="shared" si="4"/>
        <v>3</v>
      </c>
      <c r="E64" s="8">
        <f t="shared" si="0"/>
        <v>3</v>
      </c>
      <c r="F64">
        <v>485</v>
      </c>
      <c r="G64">
        <v>14</v>
      </c>
      <c r="H64" s="2">
        <f t="shared" si="5"/>
        <v>2.88659793814433E-2</v>
      </c>
      <c r="I64" s="3">
        <f t="shared" si="1"/>
        <v>0.9562474226804123</v>
      </c>
      <c r="J64" s="4">
        <f t="shared" si="2"/>
        <v>33.127142857142857</v>
      </c>
      <c r="K64" s="4">
        <v>463.78</v>
      </c>
    </row>
    <row r="65" spans="1:11" x14ac:dyDescent="0.45">
      <c r="A65" s="1">
        <v>45307</v>
      </c>
      <c r="B65" s="1" t="str">
        <f t="shared" si="3"/>
        <v>Tue</v>
      </c>
      <c r="C65" t="s">
        <v>8</v>
      </c>
      <c r="D65">
        <f t="shared" si="4"/>
        <v>4</v>
      </c>
      <c r="E65" s="8">
        <f t="shared" si="0"/>
        <v>3</v>
      </c>
      <c r="F65">
        <v>754</v>
      </c>
      <c r="G65">
        <v>35</v>
      </c>
      <c r="H65" s="2">
        <f t="shared" si="5"/>
        <v>4.6419098143236075E-2</v>
      </c>
      <c r="I65" s="3">
        <f t="shared" si="1"/>
        <v>1.0245092838196286</v>
      </c>
      <c r="J65" s="4">
        <f t="shared" si="2"/>
        <v>22.070857142857143</v>
      </c>
      <c r="K65" s="4">
        <v>772.48</v>
      </c>
    </row>
    <row r="66" spans="1:11" x14ac:dyDescent="0.45">
      <c r="A66" s="1">
        <v>45308</v>
      </c>
      <c r="B66" s="1" t="str">
        <f t="shared" si="3"/>
        <v>Wed</v>
      </c>
      <c r="C66" t="s">
        <v>5</v>
      </c>
      <c r="D66">
        <f t="shared" si="4"/>
        <v>1</v>
      </c>
      <c r="E66" s="8">
        <f t="shared" ref="E66:E129" si="6">WEEKDAY(A66,1)</f>
        <v>4</v>
      </c>
      <c r="F66">
        <v>604</v>
      </c>
      <c r="G66">
        <v>31</v>
      </c>
      <c r="H66" s="2">
        <f t="shared" si="5"/>
        <v>5.1324503311258277E-2</v>
      </c>
      <c r="I66" s="3">
        <f t="shared" ref="I66:I129" si="7">K66/F66</f>
        <v>2.0102980132450332</v>
      </c>
      <c r="J66" s="4">
        <f t="shared" ref="J66:J129" si="8">K66/G66</f>
        <v>39.168387096774197</v>
      </c>
      <c r="K66" s="4">
        <v>1214.22</v>
      </c>
    </row>
    <row r="67" spans="1:11" x14ac:dyDescent="0.45">
      <c r="A67" s="1">
        <v>45308</v>
      </c>
      <c r="B67" s="1" t="str">
        <f t="shared" ref="B67:B130" si="9">TEXT(A67,"ddd")</f>
        <v>Wed</v>
      </c>
      <c r="C67" t="s">
        <v>6</v>
      </c>
      <c r="D67">
        <f t="shared" ref="D67:D130" si="10">IF(C67="Organic",1,(IF(C67="Paid Ads",2,(IF(C67="Social Media",3,(IF(C67="Referral",4,)))))))</f>
        <v>2</v>
      </c>
      <c r="E67" s="8">
        <f t="shared" si="6"/>
        <v>4</v>
      </c>
      <c r="F67">
        <v>1630</v>
      </c>
      <c r="G67">
        <v>18</v>
      </c>
      <c r="H67" s="2">
        <f t="shared" ref="H67:H130" si="11">G67/F67</f>
        <v>1.1042944785276074E-2</v>
      </c>
      <c r="I67" s="3">
        <f t="shared" si="7"/>
        <v>0.37164417177914111</v>
      </c>
      <c r="J67" s="4">
        <f t="shared" si="8"/>
        <v>33.654444444444444</v>
      </c>
      <c r="K67" s="4">
        <v>605.78</v>
      </c>
    </row>
    <row r="68" spans="1:11" x14ac:dyDescent="0.45">
      <c r="A68" s="1">
        <v>45308</v>
      </c>
      <c r="B68" s="1" t="str">
        <f t="shared" si="9"/>
        <v>Wed</v>
      </c>
      <c r="C68" t="s">
        <v>7</v>
      </c>
      <c r="D68">
        <f t="shared" si="10"/>
        <v>3</v>
      </c>
      <c r="E68" s="8">
        <f t="shared" si="6"/>
        <v>4</v>
      </c>
      <c r="F68">
        <v>992</v>
      </c>
      <c r="G68">
        <v>52</v>
      </c>
      <c r="H68" s="2">
        <f t="shared" si="11"/>
        <v>5.2419354838709679E-2</v>
      </c>
      <c r="I68" s="3">
        <f t="shared" si="7"/>
        <v>5.0967540322580644</v>
      </c>
      <c r="J68" s="4">
        <f t="shared" si="8"/>
        <v>97.230384615384608</v>
      </c>
      <c r="K68" s="4">
        <v>5055.9799999999996</v>
      </c>
    </row>
    <row r="69" spans="1:11" x14ac:dyDescent="0.45">
      <c r="A69" s="1">
        <v>45308</v>
      </c>
      <c r="B69" s="1" t="str">
        <f t="shared" si="9"/>
        <v>Wed</v>
      </c>
      <c r="C69" t="s">
        <v>8</v>
      </c>
      <c r="D69">
        <f t="shared" si="10"/>
        <v>4</v>
      </c>
      <c r="E69" s="8">
        <f t="shared" si="6"/>
        <v>4</v>
      </c>
      <c r="F69">
        <v>294</v>
      </c>
      <c r="G69">
        <v>14</v>
      </c>
      <c r="H69" s="2">
        <f t="shared" si="11"/>
        <v>4.7619047619047616E-2</v>
      </c>
      <c r="I69" s="3">
        <f t="shared" si="7"/>
        <v>2.6006802721088436</v>
      </c>
      <c r="J69" s="4">
        <f t="shared" si="8"/>
        <v>54.614285714285714</v>
      </c>
      <c r="K69" s="4">
        <v>764.6</v>
      </c>
    </row>
    <row r="70" spans="1:11" x14ac:dyDescent="0.45">
      <c r="A70" s="1">
        <v>45309</v>
      </c>
      <c r="B70" s="1" t="str">
        <f t="shared" si="9"/>
        <v>Thu</v>
      </c>
      <c r="C70" t="s">
        <v>5</v>
      </c>
      <c r="D70">
        <f t="shared" si="10"/>
        <v>1</v>
      </c>
      <c r="E70" s="8">
        <f t="shared" si="6"/>
        <v>5</v>
      </c>
      <c r="F70">
        <v>716</v>
      </c>
      <c r="G70">
        <v>22</v>
      </c>
      <c r="H70" s="2">
        <f t="shared" si="11"/>
        <v>3.0726256983240222E-2</v>
      </c>
      <c r="I70" s="3">
        <f t="shared" si="7"/>
        <v>2.2211033519553074</v>
      </c>
      <c r="J70" s="4">
        <f t="shared" si="8"/>
        <v>72.286818181818177</v>
      </c>
      <c r="K70" s="4">
        <v>1590.31</v>
      </c>
    </row>
    <row r="71" spans="1:11" x14ac:dyDescent="0.45">
      <c r="A71" s="1">
        <v>45309</v>
      </c>
      <c r="B71" s="1" t="str">
        <f t="shared" si="9"/>
        <v>Thu</v>
      </c>
      <c r="C71" t="s">
        <v>6</v>
      </c>
      <c r="D71">
        <f t="shared" si="10"/>
        <v>2</v>
      </c>
      <c r="E71" s="8">
        <f t="shared" si="6"/>
        <v>5</v>
      </c>
      <c r="F71">
        <v>1250</v>
      </c>
      <c r="G71">
        <v>18</v>
      </c>
      <c r="H71" s="2">
        <f t="shared" si="11"/>
        <v>1.44E-2</v>
      </c>
      <c r="I71" s="3">
        <f t="shared" si="7"/>
        <v>1.0549040000000001</v>
      </c>
      <c r="J71" s="4">
        <f t="shared" si="8"/>
        <v>73.257222222222225</v>
      </c>
      <c r="K71" s="4">
        <v>1318.63</v>
      </c>
    </row>
    <row r="72" spans="1:11" x14ac:dyDescent="0.45">
      <c r="A72" s="1">
        <v>45309</v>
      </c>
      <c r="B72" s="1" t="str">
        <f t="shared" si="9"/>
        <v>Thu</v>
      </c>
      <c r="C72" t="s">
        <v>7</v>
      </c>
      <c r="D72">
        <f t="shared" si="10"/>
        <v>3</v>
      </c>
      <c r="E72" s="8">
        <f t="shared" si="6"/>
        <v>5</v>
      </c>
      <c r="F72">
        <v>328</v>
      </c>
      <c r="G72">
        <v>13</v>
      </c>
      <c r="H72" s="2">
        <f t="shared" si="11"/>
        <v>3.9634146341463415E-2</v>
      </c>
      <c r="I72" s="3">
        <f t="shared" si="7"/>
        <v>3.3135975609756096</v>
      </c>
      <c r="J72" s="4">
        <f t="shared" si="8"/>
        <v>83.604615384615371</v>
      </c>
      <c r="K72" s="4">
        <v>1086.8599999999999</v>
      </c>
    </row>
    <row r="73" spans="1:11" x14ac:dyDescent="0.45">
      <c r="A73" s="1">
        <v>45309</v>
      </c>
      <c r="B73" s="1" t="str">
        <f t="shared" si="9"/>
        <v>Thu</v>
      </c>
      <c r="C73" t="s">
        <v>8</v>
      </c>
      <c r="D73">
        <f t="shared" si="10"/>
        <v>4</v>
      </c>
      <c r="E73" s="8">
        <f t="shared" si="6"/>
        <v>5</v>
      </c>
      <c r="F73">
        <v>432</v>
      </c>
      <c r="G73">
        <v>20</v>
      </c>
      <c r="H73" s="2">
        <f t="shared" si="11"/>
        <v>4.6296296296296294E-2</v>
      </c>
      <c r="I73" s="3">
        <f t="shared" si="7"/>
        <v>4.7781250000000002</v>
      </c>
      <c r="J73" s="4">
        <f t="shared" si="8"/>
        <v>103.20750000000001</v>
      </c>
      <c r="K73" s="4">
        <v>2064.15</v>
      </c>
    </row>
    <row r="74" spans="1:11" x14ac:dyDescent="0.45">
      <c r="A74" s="1">
        <v>45310</v>
      </c>
      <c r="B74" s="1" t="str">
        <f t="shared" si="9"/>
        <v>Fri</v>
      </c>
      <c r="C74" t="s">
        <v>5</v>
      </c>
      <c r="D74">
        <f t="shared" si="10"/>
        <v>1</v>
      </c>
      <c r="E74" s="8">
        <f t="shared" si="6"/>
        <v>6</v>
      </c>
      <c r="F74">
        <v>654</v>
      </c>
      <c r="G74">
        <v>34</v>
      </c>
      <c r="H74" s="2">
        <f t="shared" si="11"/>
        <v>5.1987767584097858E-2</v>
      </c>
      <c r="I74" s="3">
        <f t="shared" si="7"/>
        <v>3.7037461773700304</v>
      </c>
      <c r="J74" s="4">
        <f t="shared" si="8"/>
        <v>71.242647058823536</v>
      </c>
      <c r="K74" s="4">
        <v>2422.25</v>
      </c>
    </row>
    <row r="75" spans="1:11" x14ac:dyDescent="0.45">
      <c r="A75" s="1">
        <v>45310</v>
      </c>
      <c r="B75" s="1" t="str">
        <f t="shared" si="9"/>
        <v>Fri</v>
      </c>
      <c r="C75" t="s">
        <v>6</v>
      </c>
      <c r="D75">
        <f t="shared" si="10"/>
        <v>2</v>
      </c>
      <c r="E75" s="8">
        <f t="shared" si="6"/>
        <v>6</v>
      </c>
      <c r="F75">
        <v>1449</v>
      </c>
      <c r="G75">
        <v>14</v>
      </c>
      <c r="H75" s="2">
        <f t="shared" si="11"/>
        <v>9.6618357487922701E-3</v>
      </c>
      <c r="I75" s="3">
        <f t="shared" si="7"/>
        <v>0.65408557625948927</v>
      </c>
      <c r="J75" s="4">
        <f t="shared" si="8"/>
        <v>67.697857142857146</v>
      </c>
      <c r="K75" s="4">
        <v>947.77</v>
      </c>
    </row>
    <row r="76" spans="1:11" x14ac:dyDescent="0.45">
      <c r="A76" s="1">
        <v>45310</v>
      </c>
      <c r="B76" s="1" t="str">
        <f t="shared" si="9"/>
        <v>Fri</v>
      </c>
      <c r="C76" t="s">
        <v>7</v>
      </c>
      <c r="D76">
        <f t="shared" si="10"/>
        <v>3</v>
      </c>
      <c r="E76" s="8">
        <f t="shared" si="6"/>
        <v>6</v>
      </c>
      <c r="F76">
        <v>455</v>
      </c>
      <c r="G76">
        <v>19</v>
      </c>
      <c r="H76" s="2">
        <f t="shared" si="11"/>
        <v>4.1758241758241756E-2</v>
      </c>
      <c r="I76" s="3">
        <f t="shared" si="7"/>
        <v>3.0015384615384617</v>
      </c>
      <c r="J76" s="4">
        <f t="shared" si="8"/>
        <v>71.878947368421052</v>
      </c>
      <c r="K76" s="4">
        <v>1365.7</v>
      </c>
    </row>
    <row r="77" spans="1:11" x14ac:dyDescent="0.45">
      <c r="A77" s="1">
        <v>45310</v>
      </c>
      <c r="B77" s="1" t="str">
        <f t="shared" si="9"/>
        <v>Fri</v>
      </c>
      <c r="C77" t="s">
        <v>8</v>
      </c>
      <c r="D77">
        <f t="shared" si="10"/>
        <v>4</v>
      </c>
      <c r="E77" s="8">
        <f t="shared" si="6"/>
        <v>6</v>
      </c>
      <c r="F77">
        <v>458</v>
      </c>
      <c r="G77">
        <v>25</v>
      </c>
      <c r="H77" s="2">
        <f t="shared" si="11"/>
        <v>5.458515283842795E-2</v>
      </c>
      <c r="I77" s="3">
        <f t="shared" si="7"/>
        <v>6.5996943231441048</v>
      </c>
      <c r="J77" s="4">
        <f t="shared" si="8"/>
        <v>120.90639999999999</v>
      </c>
      <c r="K77" s="4">
        <v>3022.66</v>
      </c>
    </row>
    <row r="78" spans="1:11" x14ac:dyDescent="0.45">
      <c r="A78" s="1">
        <v>45311</v>
      </c>
      <c r="B78" s="1" t="str">
        <f t="shared" si="9"/>
        <v>Sat</v>
      </c>
      <c r="C78" t="s">
        <v>5</v>
      </c>
      <c r="D78">
        <f t="shared" si="10"/>
        <v>1</v>
      </c>
      <c r="E78" s="8">
        <f t="shared" si="6"/>
        <v>7</v>
      </c>
      <c r="F78">
        <v>111</v>
      </c>
      <c r="G78">
        <v>4</v>
      </c>
      <c r="H78" s="2">
        <f t="shared" si="11"/>
        <v>3.6036036036036036E-2</v>
      </c>
      <c r="I78" s="3">
        <f t="shared" si="7"/>
        <v>3.5632432432432433</v>
      </c>
      <c r="J78" s="4">
        <f t="shared" si="8"/>
        <v>98.88</v>
      </c>
      <c r="K78" s="4">
        <v>395.52</v>
      </c>
    </row>
    <row r="79" spans="1:11" x14ac:dyDescent="0.45">
      <c r="A79" s="1">
        <v>45311</v>
      </c>
      <c r="B79" s="1" t="str">
        <f t="shared" si="9"/>
        <v>Sat</v>
      </c>
      <c r="C79" t="s">
        <v>6</v>
      </c>
      <c r="D79">
        <f t="shared" si="10"/>
        <v>2</v>
      </c>
      <c r="E79" s="8">
        <f t="shared" si="6"/>
        <v>7</v>
      </c>
      <c r="F79">
        <v>1534</v>
      </c>
      <c r="G79">
        <v>16</v>
      </c>
      <c r="H79" s="2">
        <f t="shared" si="11"/>
        <v>1.0430247718383311E-2</v>
      </c>
      <c r="I79" s="3">
        <f t="shared" si="7"/>
        <v>1.4374771838331162</v>
      </c>
      <c r="J79" s="4">
        <f t="shared" si="8"/>
        <v>137.81812500000001</v>
      </c>
      <c r="K79" s="4">
        <v>2205.09</v>
      </c>
    </row>
    <row r="80" spans="1:11" x14ac:dyDescent="0.45">
      <c r="A80" s="1">
        <v>45311</v>
      </c>
      <c r="B80" s="1" t="str">
        <f t="shared" si="9"/>
        <v>Sat</v>
      </c>
      <c r="C80" t="s">
        <v>7</v>
      </c>
      <c r="D80">
        <f t="shared" si="10"/>
        <v>3</v>
      </c>
      <c r="E80" s="8">
        <f t="shared" si="6"/>
        <v>7</v>
      </c>
      <c r="F80">
        <v>301</v>
      </c>
      <c r="G80">
        <v>11</v>
      </c>
      <c r="H80" s="2">
        <f t="shared" si="11"/>
        <v>3.6544850498338874E-2</v>
      </c>
      <c r="I80" s="3">
        <f t="shared" si="7"/>
        <v>4.8310963455149505</v>
      </c>
      <c r="J80" s="4">
        <f t="shared" si="8"/>
        <v>132.19636363636366</v>
      </c>
      <c r="K80" s="4">
        <v>1454.16</v>
      </c>
    </row>
    <row r="81" spans="1:11" x14ac:dyDescent="0.45">
      <c r="A81" s="1">
        <v>45311</v>
      </c>
      <c r="B81" s="1" t="str">
        <f t="shared" si="9"/>
        <v>Sat</v>
      </c>
      <c r="C81" t="s">
        <v>8</v>
      </c>
      <c r="D81">
        <f t="shared" si="10"/>
        <v>4</v>
      </c>
      <c r="E81" s="8">
        <f t="shared" si="6"/>
        <v>7</v>
      </c>
      <c r="F81">
        <v>596</v>
      </c>
      <c r="G81">
        <v>25</v>
      </c>
      <c r="H81" s="2">
        <f t="shared" si="11"/>
        <v>4.1946308724832217E-2</v>
      </c>
      <c r="I81" s="3">
        <f t="shared" si="7"/>
        <v>0.84523489932885909</v>
      </c>
      <c r="J81" s="4">
        <f t="shared" si="8"/>
        <v>20.150400000000001</v>
      </c>
      <c r="K81" s="4">
        <v>503.76</v>
      </c>
    </row>
    <row r="82" spans="1:11" x14ac:dyDescent="0.45">
      <c r="A82" s="1">
        <v>45312</v>
      </c>
      <c r="B82" s="1" t="str">
        <f t="shared" si="9"/>
        <v>Sun</v>
      </c>
      <c r="C82" t="s">
        <v>5</v>
      </c>
      <c r="D82">
        <f t="shared" si="10"/>
        <v>1</v>
      </c>
      <c r="E82" s="8">
        <f t="shared" si="6"/>
        <v>1</v>
      </c>
      <c r="F82">
        <v>914</v>
      </c>
      <c r="G82">
        <v>46</v>
      </c>
      <c r="H82" s="2">
        <f t="shared" si="11"/>
        <v>5.0328227571115977E-2</v>
      </c>
      <c r="I82" s="3">
        <f t="shared" si="7"/>
        <v>5.855382932166302</v>
      </c>
      <c r="J82" s="4">
        <f t="shared" si="8"/>
        <v>116.34391304347825</v>
      </c>
      <c r="K82" s="4">
        <v>5351.82</v>
      </c>
    </row>
    <row r="83" spans="1:11" x14ac:dyDescent="0.45">
      <c r="A83" s="1">
        <v>45312</v>
      </c>
      <c r="B83" s="1" t="str">
        <f t="shared" si="9"/>
        <v>Sun</v>
      </c>
      <c r="C83" t="s">
        <v>6</v>
      </c>
      <c r="D83">
        <f t="shared" si="10"/>
        <v>2</v>
      </c>
      <c r="E83" s="8">
        <f t="shared" si="6"/>
        <v>1</v>
      </c>
      <c r="F83">
        <v>2161</v>
      </c>
      <c r="G83">
        <v>17</v>
      </c>
      <c r="H83" s="2">
        <f t="shared" si="11"/>
        <v>7.8667283664969924E-3</v>
      </c>
      <c r="I83" s="3">
        <f t="shared" si="7"/>
        <v>0.71828782970846827</v>
      </c>
      <c r="J83" s="4">
        <f t="shared" si="8"/>
        <v>91.307058823529417</v>
      </c>
      <c r="K83" s="4">
        <v>1552.22</v>
      </c>
    </row>
    <row r="84" spans="1:11" x14ac:dyDescent="0.45">
      <c r="A84" s="1">
        <v>45312</v>
      </c>
      <c r="B84" s="1" t="str">
        <f t="shared" si="9"/>
        <v>Sun</v>
      </c>
      <c r="C84" t="s">
        <v>7</v>
      </c>
      <c r="D84">
        <f t="shared" si="10"/>
        <v>3</v>
      </c>
      <c r="E84" s="8">
        <f t="shared" si="6"/>
        <v>1</v>
      </c>
      <c r="F84">
        <v>313</v>
      </c>
      <c r="G84">
        <v>14</v>
      </c>
      <c r="H84" s="2">
        <f t="shared" si="11"/>
        <v>4.472843450479233E-2</v>
      </c>
      <c r="I84" s="3">
        <f t="shared" si="7"/>
        <v>2.9266134185303514</v>
      </c>
      <c r="J84" s="4">
        <f t="shared" si="8"/>
        <v>65.430714285714288</v>
      </c>
      <c r="K84" s="4">
        <v>916.03</v>
      </c>
    </row>
    <row r="85" spans="1:11" x14ac:dyDescent="0.45">
      <c r="A85" s="1">
        <v>45312</v>
      </c>
      <c r="B85" s="1" t="str">
        <f t="shared" si="9"/>
        <v>Sun</v>
      </c>
      <c r="C85" t="s">
        <v>8</v>
      </c>
      <c r="D85">
        <f t="shared" si="10"/>
        <v>4</v>
      </c>
      <c r="E85" s="8">
        <f t="shared" si="6"/>
        <v>1</v>
      </c>
      <c r="F85">
        <v>930</v>
      </c>
      <c r="G85">
        <v>44</v>
      </c>
      <c r="H85" s="2">
        <f t="shared" si="11"/>
        <v>4.7311827956989246E-2</v>
      </c>
      <c r="I85" s="3">
        <f t="shared" si="7"/>
        <v>2.4342580645161291</v>
      </c>
      <c r="J85" s="4">
        <f t="shared" si="8"/>
        <v>51.451363636363638</v>
      </c>
      <c r="K85" s="4">
        <v>2263.86</v>
      </c>
    </row>
    <row r="86" spans="1:11" x14ac:dyDescent="0.45">
      <c r="A86" s="1">
        <v>45313</v>
      </c>
      <c r="B86" s="1" t="str">
        <f t="shared" si="9"/>
        <v>Mon</v>
      </c>
      <c r="C86" t="s">
        <v>5</v>
      </c>
      <c r="D86">
        <f t="shared" si="10"/>
        <v>1</v>
      </c>
      <c r="E86" s="8">
        <f t="shared" si="6"/>
        <v>2</v>
      </c>
      <c r="F86">
        <v>585</v>
      </c>
      <c r="G86">
        <v>27</v>
      </c>
      <c r="H86" s="2">
        <f t="shared" si="11"/>
        <v>4.6153846153846156E-2</v>
      </c>
      <c r="I86" s="3">
        <f t="shared" si="7"/>
        <v>5.6527521367521372</v>
      </c>
      <c r="J86" s="4">
        <f t="shared" si="8"/>
        <v>122.4762962962963</v>
      </c>
      <c r="K86" s="4">
        <v>3306.86</v>
      </c>
    </row>
    <row r="87" spans="1:11" x14ac:dyDescent="0.45">
      <c r="A87" s="1">
        <v>45313</v>
      </c>
      <c r="B87" s="1" t="str">
        <f t="shared" si="9"/>
        <v>Mon</v>
      </c>
      <c r="C87" t="s">
        <v>6</v>
      </c>
      <c r="D87">
        <f t="shared" si="10"/>
        <v>2</v>
      </c>
      <c r="E87" s="8">
        <f t="shared" si="6"/>
        <v>2</v>
      </c>
      <c r="F87">
        <v>1851</v>
      </c>
      <c r="G87">
        <v>15</v>
      </c>
      <c r="H87" s="2">
        <f t="shared" si="11"/>
        <v>8.1037277147487843E-3</v>
      </c>
      <c r="I87" s="3">
        <f t="shared" si="7"/>
        <v>0.24872501350621284</v>
      </c>
      <c r="J87" s="4">
        <f t="shared" si="8"/>
        <v>30.692666666666664</v>
      </c>
      <c r="K87" s="4">
        <v>460.39</v>
      </c>
    </row>
    <row r="88" spans="1:11" x14ac:dyDescent="0.45">
      <c r="A88" s="1">
        <v>45313</v>
      </c>
      <c r="B88" s="1" t="str">
        <f t="shared" si="9"/>
        <v>Mon</v>
      </c>
      <c r="C88" t="s">
        <v>7</v>
      </c>
      <c r="D88">
        <f t="shared" si="10"/>
        <v>3</v>
      </c>
      <c r="E88" s="8">
        <f t="shared" si="6"/>
        <v>2</v>
      </c>
      <c r="F88">
        <v>629</v>
      </c>
      <c r="G88">
        <v>34</v>
      </c>
      <c r="H88" s="2">
        <f t="shared" si="11"/>
        <v>5.4054054054054057E-2</v>
      </c>
      <c r="I88" s="3">
        <f t="shared" si="7"/>
        <v>1.286073131955485</v>
      </c>
      <c r="J88" s="4">
        <f t="shared" si="8"/>
        <v>23.792352941176471</v>
      </c>
      <c r="K88" s="4">
        <v>808.94</v>
      </c>
    </row>
    <row r="89" spans="1:11" x14ac:dyDescent="0.45">
      <c r="A89" s="1">
        <v>45313</v>
      </c>
      <c r="B89" s="1" t="str">
        <f t="shared" si="9"/>
        <v>Mon</v>
      </c>
      <c r="C89" t="s">
        <v>8</v>
      </c>
      <c r="D89">
        <f t="shared" si="10"/>
        <v>4</v>
      </c>
      <c r="E89" s="8">
        <f t="shared" si="6"/>
        <v>2</v>
      </c>
      <c r="F89">
        <v>112</v>
      </c>
      <c r="G89">
        <v>4</v>
      </c>
      <c r="H89" s="2">
        <f t="shared" si="11"/>
        <v>3.5714285714285712E-2</v>
      </c>
      <c r="I89" s="3">
        <f t="shared" si="7"/>
        <v>1.0189285714285714</v>
      </c>
      <c r="J89" s="4">
        <f t="shared" si="8"/>
        <v>28.53</v>
      </c>
      <c r="K89" s="4">
        <v>114.12</v>
      </c>
    </row>
    <row r="90" spans="1:11" x14ac:dyDescent="0.45">
      <c r="A90" s="1">
        <v>45314</v>
      </c>
      <c r="B90" s="1" t="str">
        <f t="shared" si="9"/>
        <v>Tue</v>
      </c>
      <c r="C90" t="s">
        <v>5</v>
      </c>
      <c r="D90">
        <f t="shared" si="10"/>
        <v>1</v>
      </c>
      <c r="E90" s="8">
        <f t="shared" si="6"/>
        <v>3</v>
      </c>
      <c r="F90">
        <v>968</v>
      </c>
      <c r="G90">
        <v>47</v>
      </c>
      <c r="H90" s="2">
        <f t="shared" si="11"/>
        <v>4.8553719008264461E-2</v>
      </c>
      <c r="I90" s="3">
        <f t="shared" si="7"/>
        <v>1.8588739669421488</v>
      </c>
      <c r="J90" s="4">
        <f t="shared" si="8"/>
        <v>38.284893617021275</v>
      </c>
      <c r="K90" s="4">
        <v>1799.39</v>
      </c>
    </row>
    <row r="91" spans="1:11" x14ac:dyDescent="0.45">
      <c r="A91" s="1">
        <v>45314</v>
      </c>
      <c r="B91" s="1" t="str">
        <f t="shared" si="9"/>
        <v>Tue</v>
      </c>
      <c r="C91" t="s">
        <v>6</v>
      </c>
      <c r="D91">
        <f t="shared" si="10"/>
        <v>2</v>
      </c>
      <c r="E91" s="8">
        <f t="shared" si="6"/>
        <v>3</v>
      </c>
      <c r="F91">
        <v>1142</v>
      </c>
      <c r="G91">
        <v>12</v>
      </c>
      <c r="H91" s="2">
        <f t="shared" si="11"/>
        <v>1.0507880910683012E-2</v>
      </c>
      <c r="I91" s="3">
        <f t="shared" si="7"/>
        <v>1.5263485113835376</v>
      </c>
      <c r="J91" s="4">
        <f t="shared" si="8"/>
        <v>145.25749999999999</v>
      </c>
      <c r="K91" s="4">
        <v>1743.09</v>
      </c>
    </row>
    <row r="92" spans="1:11" x14ac:dyDescent="0.45">
      <c r="A92" s="1">
        <v>45314</v>
      </c>
      <c r="B92" s="1" t="str">
        <f t="shared" si="9"/>
        <v>Tue</v>
      </c>
      <c r="C92" t="s">
        <v>7</v>
      </c>
      <c r="D92">
        <f t="shared" si="10"/>
        <v>3</v>
      </c>
      <c r="E92" s="8">
        <f t="shared" si="6"/>
        <v>3</v>
      </c>
      <c r="F92">
        <v>121</v>
      </c>
      <c r="G92">
        <v>6</v>
      </c>
      <c r="H92" s="2">
        <f t="shared" si="11"/>
        <v>4.9586776859504134E-2</v>
      </c>
      <c r="I92" s="3">
        <f t="shared" si="7"/>
        <v>7.4286776859504133</v>
      </c>
      <c r="J92" s="4">
        <f t="shared" si="8"/>
        <v>149.81166666666667</v>
      </c>
      <c r="K92" s="4">
        <v>898.87</v>
      </c>
    </row>
    <row r="93" spans="1:11" x14ac:dyDescent="0.45">
      <c r="A93" s="1">
        <v>45314</v>
      </c>
      <c r="B93" s="1" t="str">
        <f t="shared" si="9"/>
        <v>Tue</v>
      </c>
      <c r="C93" t="s">
        <v>8</v>
      </c>
      <c r="D93">
        <f t="shared" si="10"/>
        <v>4</v>
      </c>
      <c r="E93" s="8">
        <f t="shared" si="6"/>
        <v>3</v>
      </c>
      <c r="F93">
        <v>824</v>
      </c>
      <c r="G93">
        <v>49</v>
      </c>
      <c r="H93" s="2">
        <f t="shared" si="11"/>
        <v>5.946601941747573E-2</v>
      </c>
      <c r="I93" s="3">
        <f t="shared" si="7"/>
        <v>1.7791019417475729</v>
      </c>
      <c r="J93" s="4">
        <f t="shared" si="8"/>
        <v>29.917959183673471</v>
      </c>
      <c r="K93" s="4">
        <v>1465.98</v>
      </c>
    </row>
    <row r="94" spans="1:11" x14ac:dyDescent="0.45">
      <c r="A94" s="1">
        <v>45315</v>
      </c>
      <c r="B94" s="1" t="str">
        <f t="shared" si="9"/>
        <v>Wed</v>
      </c>
      <c r="C94" t="s">
        <v>5</v>
      </c>
      <c r="D94">
        <f t="shared" si="10"/>
        <v>1</v>
      </c>
      <c r="E94" s="8">
        <f t="shared" si="6"/>
        <v>4</v>
      </c>
      <c r="F94">
        <v>471</v>
      </c>
      <c r="G94">
        <v>19</v>
      </c>
      <c r="H94" s="2">
        <f t="shared" si="11"/>
        <v>4.0339702760084924E-2</v>
      </c>
      <c r="I94" s="3">
        <f t="shared" si="7"/>
        <v>4.6424416135881108</v>
      </c>
      <c r="J94" s="4">
        <f t="shared" si="8"/>
        <v>115.08368421052633</v>
      </c>
      <c r="K94" s="4">
        <v>2186.59</v>
      </c>
    </row>
    <row r="95" spans="1:11" x14ac:dyDescent="0.45">
      <c r="A95" s="1">
        <v>45315</v>
      </c>
      <c r="B95" s="1" t="str">
        <f t="shared" si="9"/>
        <v>Wed</v>
      </c>
      <c r="C95" t="s">
        <v>6</v>
      </c>
      <c r="D95">
        <f t="shared" si="10"/>
        <v>2</v>
      </c>
      <c r="E95" s="8">
        <f t="shared" si="6"/>
        <v>4</v>
      </c>
      <c r="F95">
        <v>1632</v>
      </c>
      <c r="G95">
        <v>12</v>
      </c>
      <c r="H95" s="2">
        <f t="shared" si="11"/>
        <v>7.3529411764705881E-3</v>
      </c>
      <c r="I95" s="3">
        <f t="shared" si="7"/>
        <v>0.53957720588235292</v>
      </c>
      <c r="J95" s="4">
        <f t="shared" si="8"/>
        <v>73.382500000000007</v>
      </c>
      <c r="K95" s="4">
        <v>880.59</v>
      </c>
    </row>
    <row r="96" spans="1:11" x14ac:dyDescent="0.45">
      <c r="A96" s="1">
        <v>45315</v>
      </c>
      <c r="B96" s="1" t="str">
        <f t="shared" si="9"/>
        <v>Wed</v>
      </c>
      <c r="C96" t="s">
        <v>7</v>
      </c>
      <c r="D96">
        <f t="shared" si="10"/>
        <v>3</v>
      </c>
      <c r="E96" s="8">
        <f t="shared" si="6"/>
        <v>4</v>
      </c>
      <c r="F96">
        <v>515</v>
      </c>
      <c r="G96">
        <v>25</v>
      </c>
      <c r="H96" s="2">
        <f t="shared" si="11"/>
        <v>4.8543689320388349E-2</v>
      </c>
      <c r="I96" s="3">
        <f t="shared" si="7"/>
        <v>6.9257281553398062</v>
      </c>
      <c r="J96" s="4">
        <f t="shared" si="8"/>
        <v>142.66999999999999</v>
      </c>
      <c r="K96" s="4">
        <v>3566.75</v>
      </c>
    </row>
    <row r="97" spans="1:11" x14ac:dyDescent="0.45">
      <c r="A97" s="1">
        <v>45315</v>
      </c>
      <c r="B97" s="1" t="str">
        <f t="shared" si="9"/>
        <v>Wed</v>
      </c>
      <c r="C97" t="s">
        <v>8</v>
      </c>
      <c r="D97">
        <f t="shared" si="10"/>
        <v>4</v>
      </c>
      <c r="E97" s="8">
        <f t="shared" si="6"/>
        <v>4</v>
      </c>
      <c r="F97">
        <v>558</v>
      </c>
      <c r="G97">
        <v>21</v>
      </c>
      <c r="H97" s="2">
        <f t="shared" si="11"/>
        <v>3.7634408602150539E-2</v>
      </c>
      <c r="I97" s="3">
        <f t="shared" si="7"/>
        <v>4.7120071684587819</v>
      </c>
      <c r="J97" s="4">
        <f t="shared" si="8"/>
        <v>125.20476190476191</v>
      </c>
      <c r="K97" s="4">
        <v>2629.3</v>
      </c>
    </row>
    <row r="98" spans="1:11" x14ac:dyDescent="0.45">
      <c r="A98" s="1">
        <v>45316</v>
      </c>
      <c r="B98" s="1" t="str">
        <f t="shared" si="9"/>
        <v>Thu</v>
      </c>
      <c r="C98" t="s">
        <v>5</v>
      </c>
      <c r="D98">
        <f t="shared" si="10"/>
        <v>1</v>
      </c>
      <c r="E98" s="8">
        <f t="shared" si="6"/>
        <v>5</v>
      </c>
      <c r="F98">
        <v>822</v>
      </c>
      <c r="G98">
        <v>39</v>
      </c>
      <c r="H98" s="2">
        <f t="shared" si="11"/>
        <v>4.7445255474452552E-2</v>
      </c>
      <c r="I98" s="3">
        <f t="shared" si="7"/>
        <v>2.0872749391727492</v>
      </c>
      <c r="J98" s="4">
        <f t="shared" si="8"/>
        <v>43.993333333333332</v>
      </c>
      <c r="K98" s="4">
        <v>1715.74</v>
      </c>
    </row>
    <row r="99" spans="1:11" x14ac:dyDescent="0.45">
      <c r="A99" s="1">
        <v>45316</v>
      </c>
      <c r="B99" s="1" t="str">
        <f t="shared" si="9"/>
        <v>Thu</v>
      </c>
      <c r="C99" t="s">
        <v>6</v>
      </c>
      <c r="D99">
        <f t="shared" si="10"/>
        <v>2</v>
      </c>
      <c r="E99" s="8">
        <f t="shared" si="6"/>
        <v>5</v>
      </c>
      <c r="F99">
        <v>1423</v>
      </c>
      <c r="G99">
        <v>11</v>
      </c>
      <c r="H99" s="2">
        <f t="shared" si="11"/>
        <v>7.7301475755446238E-3</v>
      </c>
      <c r="I99" s="3">
        <f t="shared" si="7"/>
        <v>0.40628250175685171</v>
      </c>
      <c r="J99" s="4">
        <f t="shared" si="8"/>
        <v>52.558181818181815</v>
      </c>
      <c r="K99" s="4">
        <v>578.14</v>
      </c>
    </row>
    <row r="100" spans="1:11" x14ac:dyDescent="0.45">
      <c r="A100" s="1">
        <v>45316</v>
      </c>
      <c r="B100" s="1" t="str">
        <f t="shared" si="9"/>
        <v>Thu</v>
      </c>
      <c r="C100" t="s">
        <v>7</v>
      </c>
      <c r="D100">
        <f t="shared" si="10"/>
        <v>3</v>
      </c>
      <c r="E100" s="8">
        <f t="shared" si="6"/>
        <v>5</v>
      </c>
      <c r="F100">
        <v>490</v>
      </c>
      <c r="G100">
        <v>15</v>
      </c>
      <c r="H100" s="2">
        <f t="shared" si="11"/>
        <v>3.0612244897959183E-2</v>
      </c>
      <c r="I100" s="3">
        <f t="shared" si="7"/>
        <v>3.7665510204081629</v>
      </c>
      <c r="J100" s="4">
        <f t="shared" si="8"/>
        <v>123.04066666666667</v>
      </c>
      <c r="K100" s="4">
        <v>1845.61</v>
      </c>
    </row>
    <row r="101" spans="1:11" x14ac:dyDescent="0.45">
      <c r="A101" s="1">
        <v>45316</v>
      </c>
      <c r="B101" s="1" t="str">
        <f t="shared" si="9"/>
        <v>Thu</v>
      </c>
      <c r="C101" t="s">
        <v>8</v>
      </c>
      <c r="D101">
        <f t="shared" si="10"/>
        <v>4</v>
      </c>
      <c r="E101" s="8">
        <f t="shared" si="6"/>
        <v>5</v>
      </c>
      <c r="F101">
        <v>311</v>
      </c>
      <c r="G101">
        <v>10</v>
      </c>
      <c r="H101" s="2">
        <f t="shared" si="11"/>
        <v>3.215434083601286E-2</v>
      </c>
      <c r="I101" s="3">
        <f t="shared" si="7"/>
        <v>1.2667202572347267</v>
      </c>
      <c r="J101" s="4">
        <f t="shared" si="8"/>
        <v>39.394999999999996</v>
      </c>
      <c r="K101" s="4">
        <v>393.95</v>
      </c>
    </row>
    <row r="102" spans="1:11" x14ac:dyDescent="0.45">
      <c r="A102" s="1">
        <v>45317</v>
      </c>
      <c r="B102" s="1" t="str">
        <f t="shared" si="9"/>
        <v>Fri</v>
      </c>
      <c r="C102" t="s">
        <v>5</v>
      </c>
      <c r="D102">
        <f t="shared" si="10"/>
        <v>1</v>
      </c>
      <c r="E102" s="8">
        <f t="shared" si="6"/>
        <v>6</v>
      </c>
      <c r="F102">
        <v>621</v>
      </c>
      <c r="G102">
        <v>20</v>
      </c>
      <c r="H102" s="2">
        <f t="shared" si="11"/>
        <v>3.2206119162640899E-2</v>
      </c>
      <c r="I102" s="3">
        <f t="shared" si="7"/>
        <v>1.363317230273752</v>
      </c>
      <c r="J102" s="4">
        <f t="shared" si="8"/>
        <v>42.331000000000003</v>
      </c>
      <c r="K102" s="4">
        <v>846.62</v>
      </c>
    </row>
    <row r="103" spans="1:11" x14ac:dyDescent="0.45">
      <c r="A103" s="1">
        <v>45317</v>
      </c>
      <c r="B103" s="1" t="str">
        <f t="shared" si="9"/>
        <v>Fri</v>
      </c>
      <c r="C103" t="s">
        <v>6</v>
      </c>
      <c r="D103">
        <f t="shared" si="10"/>
        <v>2</v>
      </c>
      <c r="E103" s="8">
        <f t="shared" si="6"/>
        <v>6</v>
      </c>
      <c r="F103">
        <v>849</v>
      </c>
      <c r="G103">
        <v>5</v>
      </c>
      <c r="H103" s="2">
        <f t="shared" si="11"/>
        <v>5.8892815076560662E-3</v>
      </c>
      <c r="I103" s="3">
        <f t="shared" si="7"/>
        <v>0.76389870435806828</v>
      </c>
      <c r="J103" s="4">
        <f t="shared" si="8"/>
        <v>129.70999999999998</v>
      </c>
      <c r="K103" s="4">
        <v>648.54999999999995</v>
      </c>
    </row>
    <row r="104" spans="1:11" x14ac:dyDescent="0.45">
      <c r="A104" s="1">
        <v>45317</v>
      </c>
      <c r="B104" s="1" t="str">
        <f t="shared" si="9"/>
        <v>Fri</v>
      </c>
      <c r="C104" t="s">
        <v>7</v>
      </c>
      <c r="D104">
        <f t="shared" si="10"/>
        <v>3</v>
      </c>
      <c r="E104" s="8">
        <f t="shared" si="6"/>
        <v>6</v>
      </c>
      <c r="F104">
        <v>302</v>
      </c>
      <c r="G104">
        <v>12</v>
      </c>
      <c r="H104" s="2">
        <f t="shared" si="11"/>
        <v>3.9735099337748346E-2</v>
      </c>
      <c r="I104" s="3">
        <f t="shared" si="7"/>
        <v>1.3896688741721854</v>
      </c>
      <c r="J104" s="4">
        <f t="shared" si="8"/>
        <v>34.973333333333336</v>
      </c>
      <c r="K104" s="4">
        <v>419.68</v>
      </c>
    </row>
    <row r="105" spans="1:11" x14ac:dyDescent="0.45">
      <c r="A105" s="1">
        <v>45317</v>
      </c>
      <c r="B105" s="1" t="str">
        <f t="shared" si="9"/>
        <v>Fri</v>
      </c>
      <c r="C105" t="s">
        <v>8</v>
      </c>
      <c r="D105">
        <f t="shared" si="10"/>
        <v>4</v>
      </c>
      <c r="E105" s="8">
        <f t="shared" si="6"/>
        <v>6</v>
      </c>
      <c r="F105">
        <v>694</v>
      </c>
      <c r="G105">
        <v>40</v>
      </c>
      <c r="H105" s="2">
        <f t="shared" si="11"/>
        <v>5.7636887608069162E-2</v>
      </c>
      <c r="I105" s="3">
        <f t="shared" si="7"/>
        <v>1.715014409221902</v>
      </c>
      <c r="J105" s="4">
        <f t="shared" si="8"/>
        <v>29.755500000000001</v>
      </c>
      <c r="K105" s="4">
        <v>1190.22</v>
      </c>
    </row>
    <row r="106" spans="1:11" x14ac:dyDescent="0.45">
      <c r="A106" s="1">
        <v>45318</v>
      </c>
      <c r="B106" s="1" t="str">
        <f t="shared" si="9"/>
        <v>Sat</v>
      </c>
      <c r="C106" t="s">
        <v>5</v>
      </c>
      <c r="D106">
        <f t="shared" si="10"/>
        <v>1</v>
      </c>
      <c r="E106" s="8">
        <f t="shared" si="6"/>
        <v>7</v>
      </c>
      <c r="F106">
        <v>228</v>
      </c>
      <c r="G106">
        <v>10</v>
      </c>
      <c r="H106" s="2">
        <f t="shared" si="11"/>
        <v>4.3859649122807015E-2</v>
      </c>
      <c r="I106" s="3">
        <f t="shared" si="7"/>
        <v>3.9986842105263158</v>
      </c>
      <c r="J106" s="4">
        <f t="shared" si="8"/>
        <v>91.17</v>
      </c>
      <c r="K106" s="4">
        <v>911.7</v>
      </c>
    </row>
    <row r="107" spans="1:11" x14ac:dyDescent="0.45">
      <c r="A107" s="1">
        <v>45318</v>
      </c>
      <c r="B107" s="1" t="str">
        <f t="shared" si="9"/>
        <v>Sat</v>
      </c>
      <c r="C107" t="s">
        <v>6</v>
      </c>
      <c r="D107">
        <f t="shared" si="10"/>
        <v>2</v>
      </c>
      <c r="E107" s="8">
        <f t="shared" si="6"/>
        <v>7</v>
      </c>
      <c r="F107">
        <v>1917</v>
      </c>
      <c r="G107">
        <v>25</v>
      </c>
      <c r="H107" s="2">
        <f t="shared" si="11"/>
        <v>1.3041210224308816E-2</v>
      </c>
      <c r="I107" s="3">
        <f t="shared" si="7"/>
        <v>1.6943296817944706</v>
      </c>
      <c r="J107" s="4">
        <f t="shared" si="8"/>
        <v>129.9212</v>
      </c>
      <c r="K107" s="4">
        <v>3248.03</v>
      </c>
    </row>
    <row r="108" spans="1:11" x14ac:dyDescent="0.45">
      <c r="A108" s="1">
        <v>45318</v>
      </c>
      <c r="B108" s="1" t="str">
        <f t="shared" si="9"/>
        <v>Sat</v>
      </c>
      <c r="C108" t="s">
        <v>7</v>
      </c>
      <c r="D108">
        <f t="shared" si="10"/>
        <v>3</v>
      </c>
      <c r="E108" s="8">
        <f t="shared" si="6"/>
        <v>7</v>
      </c>
      <c r="F108">
        <v>483</v>
      </c>
      <c r="G108">
        <v>15</v>
      </c>
      <c r="H108" s="2">
        <f t="shared" si="11"/>
        <v>3.1055900621118012E-2</v>
      </c>
      <c r="I108" s="3">
        <f t="shared" si="7"/>
        <v>1.2001035196687371</v>
      </c>
      <c r="J108" s="4">
        <f t="shared" si="8"/>
        <v>38.643333333333331</v>
      </c>
      <c r="K108" s="4">
        <v>579.65</v>
      </c>
    </row>
    <row r="109" spans="1:11" x14ac:dyDescent="0.45">
      <c r="A109" s="1">
        <v>45318</v>
      </c>
      <c r="B109" s="1" t="str">
        <f t="shared" si="9"/>
        <v>Sat</v>
      </c>
      <c r="C109" t="s">
        <v>8</v>
      </c>
      <c r="D109">
        <f t="shared" si="10"/>
        <v>4</v>
      </c>
      <c r="E109" s="8">
        <f t="shared" si="6"/>
        <v>7</v>
      </c>
      <c r="F109">
        <v>475</v>
      </c>
      <c r="G109">
        <v>26</v>
      </c>
      <c r="H109" s="2">
        <f t="shared" si="11"/>
        <v>5.473684210526316E-2</v>
      </c>
      <c r="I109" s="3">
        <f t="shared" si="7"/>
        <v>6.0609894736842103</v>
      </c>
      <c r="J109" s="4">
        <f t="shared" si="8"/>
        <v>110.72961538461537</v>
      </c>
      <c r="K109" s="4">
        <v>2878.97</v>
      </c>
    </row>
    <row r="110" spans="1:11" x14ac:dyDescent="0.45">
      <c r="A110" s="1">
        <v>45319</v>
      </c>
      <c r="B110" s="1" t="str">
        <f t="shared" si="9"/>
        <v>Sun</v>
      </c>
      <c r="C110" t="s">
        <v>5</v>
      </c>
      <c r="D110">
        <f t="shared" si="10"/>
        <v>1</v>
      </c>
      <c r="E110" s="8">
        <f t="shared" si="6"/>
        <v>1</v>
      </c>
      <c r="F110">
        <v>702</v>
      </c>
      <c r="G110">
        <v>22</v>
      </c>
      <c r="H110" s="2">
        <f t="shared" si="11"/>
        <v>3.1339031339031341E-2</v>
      </c>
      <c r="I110" s="3">
        <f t="shared" si="7"/>
        <v>3.9109686609686611</v>
      </c>
      <c r="J110" s="4">
        <f t="shared" si="8"/>
        <v>124.79545454545455</v>
      </c>
      <c r="K110" s="4">
        <v>2745.5</v>
      </c>
    </row>
    <row r="111" spans="1:11" x14ac:dyDescent="0.45">
      <c r="A111" s="1">
        <v>45319</v>
      </c>
      <c r="B111" s="1" t="str">
        <f t="shared" si="9"/>
        <v>Sun</v>
      </c>
      <c r="C111" t="s">
        <v>6</v>
      </c>
      <c r="D111">
        <f t="shared" si="10"/>
        <v>2</v>
      </c>
      <c r="E111" s="8">
        <f t="shared" si="6"/>
        <v>1</v>
      </c>
      <c r="F111">
        <v>1020</v>
      </c>
      <c r="G111">
        <v>8</v>
      </c>
      <c r="H111" s="2">
        <f t="shared" si="11"/>
        <v>7.8431372549019607E-3</v>
      </c>
      <c r="I111" s="3">
        <f t="shared" si="7"/>
        <v>1.0612843137254901</v>
      </c>
      <c r="J111" s="4">
        <f t="shared" si="8"/>
        <v>135.31375</v>
      </c>
      <c r="K111" s="4">
        <v>1082.51</v>
      </c>
    </row>
    <row r="112" spans="1:11" x14ac:dyDescent="0.45">
      <c r="A112" s="1">
        <v>45319</v>
      </c>
      <c r="B112" s="1" t="str">
        <f t="shared" si="9"/>
        <v>Sun</v>
      </c>
      <c r="C112" t="s">
        <v>7</v>
      </c>
      <c r="D112">
        <f t="shared" si="10"/>
        <v>3</v>
      </c>
      <c r="E112" s="8">
        <f t="shared" si="6"/>
        <v>1</v>
      </c>
      <c r="F112">
        <v>638</v>
      </c>
      <c r="G112">
        <v>33</v>
      </c>
      <c r="H112" s="2">
        <f t="shared" si="11"/>
        <v>5.1724137931034482E-2</v>
      </c>
      <c r="I112" s="3">
        <f t="shared" si="7"/>
        <v>5.0260501567398119</v>
      </c>
      <c r="J112" s="4">
        <f t="shared" si="8"/>
        <v>97.170303030303032</v>
      </c>
      <c r="K112" s="4">
        <v>3206.62</v>
      </c>
    </row>
    <row r="113" spans="1:11" x14ac:dyDescent="0.45">
      <c r="A113" s="1">
        <v>45319</v>
      </c>
      <c r="B113" s="1" t="str">
        <f t="shared" si="9"/>
        <v>Sun</v>
      </c>
      <c r="C113" t="s">
        <v>8</v>
      </c>
      <c r="D113">
        <f t="shared" si="10"/>
        <v>4</v>
      </c>
      <c r="E113" s="8">
        <f t="shared" si="6"/>
        <v>1</v>
      </c>
      <c r="F113">
        <v>336</v>
      </c>
      <c r="G113">
        <v>14</v>
      </c>
      <c r="H113" s="2">
        <f t="shared" si="11"/>
        <v>4.1666666666666664E-2</v>
      </c>
      <c r="I113" s="3">
        <f t="shared" si="7"/>
        <v>5.8482142857142856</v>
      </c>
      <c r="J113" s="4">
        <f t="shared" si="8"/>
        <v>140.35714285714286</v>
      </c>
      <c r="K113" s="4">
        <v>1965</v>
      </c>
    </row>
    <row r="114" spans="1:11" x14ac:dyDescent="0.45">
      <c r="A114" s="1">
        <v>45320</v>
      </c>
      <c r="B114" s="1" t="str">
        <f t="shared" si="9"/>
        <v>Mon</v>
      </c>
      <c r="C114" t="s">
        <v>5</v>
      </c>
      <c r="D114">
        <f t="shared" si="10"/>
        <v>1</v>
      </c>
      <c r="E114" s="8">
        <f t="shared" si="6"/>
        <v>2</v>
      </c>
      <c r="F114">
        <v>454</v>
      </c>
      <c r="G114">
        <v>21</v>
      </c>
      <c r="H114" s="2">
        <f t="shared" si="11"/>
        <v>4.6255506607929514E-2</v>
      </c>
      <c r="I114" s="3">
        <f t="shared" si="7"/>
        <v>1.8213876651982379</v>
      </c>
      <c r="J114" s="4">
        <f t="shared" si="8"/>
        <v>39.376666666666665</v>
      </c>
      <c r="K114" s="4">
        <v>826.91</v>
      </c>
    </row>
    <row r="115" spans="1:11" x14ac:dyDescent="0.45">
      <c r="A115" s="1">
        <v>45320</v>
      </c>
      <c r="B115" s="1" t="str">
        <f t="shared" si="9"/>
        <v>Mon</v>
      </c>
      <c r="C115" t="s">
        <v>6</v>
      </c>
      <c r="D115">
        <f t="shared" si="10"/>
        <v>2</v>
      </c>
      <c r="E115" s="8">
        <f t="shared" si="6"/>
        <v>2</v>
      </c>
      <c r="F115">
        <v>1048</v>
      </c>
      <c r="G115">
        <v>7</v>
      </c>
      <c r="H115" s="2">
        <f t="shared" si="11"/>
        <v>6.6793893129770991E-3</v>
      </c>
      <c r="I115" s="3">
        <f t="shared" si="7"/>
        <v>0.65469465648854963</v>
      </c>
      <c r="J115" s="4">
        <f t="shared" si="8"/>
        <v>98.017142857142858</v>
      </c>
      <c r="K115" s="4">
        <v>686.12</v>
      </c>
    </row>
    <row r="116" spans="1:11" x14ac:dyDescent="0.45">
      <c r="A116" s="1">
        <v>45320</v>
      </c>
      <c r="B116" s="1" t="str">
        <f t="shared" si="9"/>
        <v>Mon</v>
      </c>
      <c r="C116" t="s">
        <v>7</v>
      </c>
      <c r="D116">
        <f t="shared" si="10"/>
        <v>3</v>
      </c>
      <c r="E116" s="8">
        <f t="shared" si="6"/>
        <v>2</v>
      </c>
      <c r="F116">
        <v>975</v>
      </c>
      <c r="G116">
        <v>48</v>
      </c>
      <c r="H116" s="2">
        <f t="shared" si="11"/>
        <v>4.9230769230769231E-2</v>
      </c>
      <c r="I116" s="3">
        <f t="shared" si="7"/>
        <v>6.3621743589743591</v>
      </c>
      <c r="J116" s="4">
        <f t="shared" si="8"/>
        <v>129.23166666666665</v>
      </c>
      <c r="K116" s="4">
        <v>6203.12</v>
      </c>
    </row>
    <row r="117" spans="1:11" x14ac:dyDescent="0.45">
      <c r="A117" s="1">
        <v>45320</v>
      </c>
      <c r="B117" s="1" t="str">
        <f t="shared" si="9"/>
        <v>Mon</v>
      </c>
      <c r="C117" t="s">
        <v>8</v>
      </c>
      <c r="D117">
        <f t="shared" si="10"/>
        <v>4</v>
      </c>
      <c r="E117" s="8">
        <f t="shared" si="6"/>
        <v>2</v>
      </c>
      <c r="F117">
        <v>263</v>
      </c>
      <c r="G117">
        <v>15</v>
      </c>
      <c r="H117" s="2">
        <f t="shared" si="11"/>
        <v>5.7034220532319393E-2</v>
      </c>
      <c r="I117" s="3">
        <f t="shared" si="7"/>
        <v>6.1023574144486696</v>
      </c>
      <c r="J117" s="4">
        <f t="shared" si="8"/>
        <v>106.99466666666667</v>
      </c>
      <c r="K117" s="4">
        <v>1604.92</v>
      </c>
    </row>
    <row r="118" spans="1:11" x14ac:dyDescent="0.45">
      <c r="A118" s="1">
        <v>45321</v>
      </c>
      <c r="B118" s="1" t="str">
        <f t="shared" si="9"/>
        <v>Tue</v>
      </c>
      <c r="C118" t="s">
        <v>5</v>
      </c>
      <c r="D118">
        <f t="shared" si="10"/>
        <v>1</v>
      </c>
      <c r="E118" s="8">
        <f t="shared" si="6"/>
        <v>3</v>
      </c>
      <c r="F118">
        <v>376</v>
      </c>
      <c r="G118">
        <v>21</v>
      </c>
      <c r="H118" s="2">
        <f t="shared" si="11"/>
        <v>5.5851063829787231E-2</v>
      </c>
      <c r="I118" s="3">
        <f t="shared" si="7"/>
        <v>2.899760638297872</v>
      </c>
      <c r="J118" s="4">
        <f t="shared" si="8"/>
        <v>51.91952380952381</v>
      </c>
      <c r="K118" s="4">
        <v>1090.31</v>
      </c>
    </row>
    <row r="119" spans="1:11" x14ac:dyDescent="0.45">
      <c r="A119" s="1">
        <v>45321</v>
      </c>
      <c r="B119" s="1" t="str">
        <f t="shared" si="9"/>
        <v>Tue</v>
      </c>
      <c r="C119" t="s">
        <v>6</v>
      </c>
      <c r="D119">
        <f t="shared" si="10"/>
        <v>2</v>
      </c>
      <c r="E119" s="8">
        <f t="shared" si="6"/>
        <v>3</v>
      </c>
      <c r="F119">
        <v>1147</v>
      </c>
      <c r="G119">
        <v>11</v>
      </c>
      <c r="H119" s="2">
        <f t="shared" si="11"/>
        <v>9.5902353966870104E-3</v>
      </c>
      <c r="I119" s="3">
        <f t="shared" si="7"/>
        <v>0.48455972101133388</v>
      </c>
      <c r="J119" s="4">
        <f t="shared" si="8"/>
        <v>50.526363636363634</v>
      </c>
      <c r="K119" s="4">
        <v>555.79</v>
      </c>
    </row>
    <row r="120" spans="1:11" x14ac:dyDescent="0.45">
      <c r="A120" s="1">
        <v>45321</v>
      </c>
      <c r="B120" s="1" t="str">
        <f t="shared" si="9"/>
        <v>Tue</v>
      </c>
      <c r="C120" t="s">
        <v>7</v>
      </c>
      <c r="D120">
        <f t="shared" si="10"/>
        <v>3</v>
      </c>
      <c r="E120" s="8">
        <f t="shared" si="6"/>
        <v>3</v>
      </c>
      <c r="F120">
        <v>452</v>
      </c>
      <c r="G120">
        <v>20</v>
      </c>
      <c r="H120" s="2">
        <f t="shared" si="11"/>
        <v>4.4247787610619468E-2</v>
      </c>
      <c r="I120" s="3">
        <f t="shared" si="7"/>
        <v>4.2738495575221238</v>
      </c>
      <c r="J120" s="4">
        <f t="shared" si="8"/>
        <v>96.588999999999999</v>
      </c>
      <c r="K120" s="4">
        <v>1931.78</v>
      </c>
    </row>
    <row r="121" spans="1:11" x14ac:dyDescent="0.45">
      <c r="A121" s="1">
        <v>45321</v>
      </c>
      <c r="B121" s="1" t="str">
        <f t="shared" si="9"/>
        <v>Tue</v>
      </c>
      <c r="C121" t="s">
        <v>8</v>
      </c>
      <c r="D121">
        <f t="shared" si="10"/>
        <v>4</v>
      </c>
      <c r="E121" s="8">
        <f t="shared" si="6"/>
        <v>3</v>
      </c>
      <c r="F121">
        <v>621</v>
      </c>
      <c r="G121">
        <v>29</v>
      </c>
      <c r="H121" s="2">
        <f t="shared" si="11"/>
        <v>4.6698872785829307E-2</v>
      </c>
      <c r="I121" s="3">
        <f t="shared" si="7"/>
        <v>1.6261030595813204</v>
      </c>
      <c r="J121" s="4">
        <f t="shared" si="8"/>
        <v>34.82103448275862</v>
      </c>
      <c r="K121" s="4">
        <v>1009.81</v>
      </c>
    </row>
    <row r="122" spans="1:11" x14ac:dyDescent="0.45">
      <c r="A122" s="1">
        <v>45322</v>
      </c>
      <c r="B122" s="1" t="str">
        <f t="shared" si="9"/>
        <v>Wed</v>
      </c>
      <c r="C122" t="s">
        <v>5</v>
      </c>
      <c r="D122">
        <f t="shared" si="10"/>
        <v>1</v>
      </c>
      <c r="E122" s="8">
        <f t="shared" si="6"/>
        <v>4</v>
      </c>
      <c r="F122">
        <v>264</v>
      </c>
      <c r="G122">
        <v>12</v>
      </c>
      <c r="H122" s="2">
        <f t="shared" si="11"/>
        <v>4.5454545454545456E-2</v>
      </c>
      <c r="I122" s="3">
        <f t="shared" si="7"/>
        <v>5.5539393939393937</v>
      </c>
      <c r="J122" s="4">
        <f t="shared" si="8"/>
        <v>122.18666666666667</v>
      </c>
      <c r="K122" s="4">
        <v>1466.24</v>
      </c>
    </row>
    <row r="123" spans="1:11" x14ac:dyDescent="0.45">
      <c r="A123" s="1">
        <v>45322</v>
      </c>
      <c r="B123" s="1" t="str">
        <f t="shared" si="9"/>
        <v>Wed</v>
      </c>
      <c r="C123" t="s">
        <v>6</v>
      </c>
      <c r="D123">
        <f t="shared" si="10"/>
        <v>2</v>
      </c>
      <c r="E123" s="8">
        <f t="shared" si="6"/>
        <v>4</v>
      </c>
      <c r="F123">
        <v>1310</v>
      </c>
      <c r="G123">
        <v>14</v>
      </c>
      <c r="H123" s="2">
        <f t="shared" si="11"/>
        <v>1.0687022900763359E-2</v>
      </c>
      <c r="I123" s="3">
        <f t="shared" si="7"/>
        <v>1.0765801526717558</v>
      </c>
      <c r="J123" s="4">
        <f t="shared" si="8"/>
        <v>100.73714285714286</v>
      </c>
      <c r="K123" s="4">
        <v>1410.32</v>
      </c>
    </row>
    <row r="124" spans="1:11" x14ac:dyDescent="0.45">
      <c r="A124" s="1">
        <v>45322</v>
      </c>
      <c r="B124" s="1" t="str">
        <f t="shared" si="9"/>
        <v>Wed</v>
      </c>
      <c r="C124" t="s">
        <v>7</v>
      </c>
      <c r="D124">
        <f t="shared" si="10"/>
        <v>3</v>
      </c>
      <c r="E124" s="8">
        <f t="shared" si="6"/>
        <v>4</v>
      </c>
      <c r="F124">
        <v>551</v>
      </c>
      <c r="G124">
        <v>23</v>
      </c>
      <c r="H124" s="2">
        <f t="shared" si="11"/>
        <v>4.1742286751361164E-2</v>
      </c>
      <c r="I124" s="3">
        <f t="shared" si="7"/>
        <v>1.0192196007259529</v>
      </c>
      <c r="J124" s="4">
        <f t="shared" si="8"/>
        <v>24.416956521739131</v>
      </c>
      <c r="K124" s="4">
        <v>561.59</v>
      </c>
    </row>
    <row r="125" spans="1:11" x14ac:dyDescent="0.45">
      <c r="A125" s="1">
        <v>45322</v>
      </c>
      <c r="B125" s="1" t="str">
        <f t="shared" si="9"/>
        <v>Wed</v>
      </c>
      <c r="C125" t="s">
        <v>8</v>
      </c>
      <c r="D125">
        <f t="shared" si="10"/>
        <v>4</v>
      </c>
      <c r="E125" s="8">
        <f t="shared" si="6"/>
        <v>4</v>
      </c>
      <c r="F125">
        <v>840</v>
      </c>
      <c r="G125">
        <v>49</v>
      </c>
      <c r="H125" s="2">
        <f t="shared" si="11"/>
        <v>5.8333333333333334E-2</v>
      </c>
      <c r="I125" s="3">
        <f t="shared" si="7"/>
        <v>6.7301190476190476</v>
      </c>
      <c r="J125" s="4">
        <f t="shared" si="8"/>
        <v>115.37346938775511</v>
      </c>
      <c r="K125" s="4">
        <v>5653.3</v>
      </c>
    </row>
    <row r="126" spans="1:11" x14ac:dyDescent="0.45">
      <c r="A126" s="1">
        <v>45323</v>
      </c>
      <c r="B126" s="1" t="str">
        <f t="shared" si="9"/>
        <v>Thu</v>
      </c>
      <c r="C126" t="s">
        <v>5</v>
      </c>
      <c r="D126">
        <f t="shared" si="10"/>
        <v>1</v>
      </c>
      <c r="E126" s="8">
        <f t="shared" si="6"/>
        <v>5</v>
      </c>
      <c r="F126">
        <v>512</v>
      </c>
      <c r="G126">
        <v>29</v>
      </c>
      <c r="H126" s="2">
        <f t="shared" si="11"/>
        <v>5.6640625E-2</v>
      </c>
      <c r="I126" s="3">
        <f t="shared" si="7"/>
        <v>1.8573046875000001</v>
      </c>
      <c r="J126" s="4">
        <f t="shared" si="8"/>
        <v>32.791034482758626</v>
      </c>
      <c r="K126" s="4">
        <v>950.94</v>
      </c>
    </row>
    <row r="127" spans="1:11" x14ac:dyDescent="0.45">
      <c r="A127" s="1">
        <v>45323</v>
      </c>
      <c r="B127" s="1" t="str">
        <f t="shared" si="9"/>
        <v>Thu</v>
      </c>
      <c r="C127" t="s">
        <v>6</v>
      </c>
      <c r="D127">
        <f t="shared" si="10"/>
        <v>2</v>
      </c>
      <c r="E127" s="8">
        <f t="shared" si="6"/>
        <v>5</v>
      </c>
      <c r="F127">
        <v>896</v>
      </c>
      <c r="G127">
        <v>7</v>
      </c>
      <c r="H127" s="2">
        <f t="shared" si="11"/>
        <v>7.8125E-3</v>
      </c>
      <c r="I127" s="3">
        <f t="shared" si="7"/>
        <v>1.0387276785714286</v>
      </c>
      <c r="J127" s="4">
        <f t="shared" si="8"/>
        <v>132.95714285714286</v>
      </c>
      <c r="K127" s="4">
        <v>930.7</v>
      </c>
    </row>
    <row r="128" spans="1:11" x14ac:dyDescent="0.45">
      <c r="A128" s="1">
        <v>45323</v>
      </c>
      <c r="B128" s="1" t="str">
        <f t="shared" si="9"/>
        <v>Thu</v>
      </c>
      <c r="C128" t="s">
        <v>7</v>
      </c>
      <c r="D128">
        <f t="shared" si="10"/>
        <v>3</v>
      </c>
      <c r="E128" s="8">
        <f t="shared" si="6"/>
        <v>5</v>
      </c>
      <c r="F128">
        <v>997</v>
      </c>
      <c r="G128">
        <v>46</v>
      </c>
      <c r="H128" s="2">
        <f t="shared" si="11"/>
        <v>4.613841524573721E-2</v>
      </c>
      <c r="I128" s="3">
        <f t="shared" si="7"/>
        <v>6.1618956870611834</v>
      </c>
      <c r="J128" s="4">
        <f t="shared" si="8"/>
        <v>133.55239130434782</v>
      </c>
      <c r="K128" s="4">
        <v>6143.41</v>
      </c>
    </row>
    <row r="129" spans="1:11" x14ac:dyDescent="0.45">
      <c r="A129" s="1">
        <v>45323</v>
      </c>
      <c r="B129" s="1" t="str">
        <f t="shared" si="9"/>
        <v>Thu</v>
      </c>
      <c r="C129" t="s">
        <v>8</v>
      </c>
      <c r="D129">
        <f t="shared" si="10"/>
        <v>4</v>
      </c>
      <c r="E129" s="8">
        <f t="shared" si="6"/>
        <v>5</v>
      </c>
      <c r="F129">
        <v>817</v>
      </c>
      <c r="G129">
        <v>41</v>
      </c>
      <c r="H129" s="2">
        <f t="shared" si="11"/>
        <v>5.0183598531211751E-2</v>
      </c>
      <c r="I129" s="3">
        <f t="shared" si="7"/>
        <v>5.375324357405141</v>
      </c>
      <c r="J129" s="4">
        <f t="shared" si="8"/>
        <v>107.11317073170733</v>
      </c>
      <c r="K129" s="4">
        <v>4391.6400000000003</v>
      </c>
    </row>
    <row r="130" spans="1:11" x14ac:dyDescent="0.45">
      <c r="A130" s="1">
        <v>45324</v>
      </c>
      <c r="B130" s="1" t="str">
        <f t="shared" si="9"/>
        <v>Fri</v>
      </c>
      <c r="C130" t="s">
        <v>5</v>
      </c>
      <c r="D130">
        <f t="shared" si="10"/>
        <v>1</v>
      </c>
      <c r="E130" s="8">
        <f t="shared" ref="E130:E193" si="12">WEEKDAY(A130,1)</f>
        <v>6</v>
      </c>
      <c r="F130">
        <v>391</v>
      </c>
      <c r="G130">
        <v>14</v>
      </c>
      <c r="H130" s="2">
        <f t="shared" si="11"/>
        <v>3.5805626598465472E-2</v>
      </c>
      <c r="I130" s="3">
        <f t="shared" ref="I130:I193" si="13">K130/F130</f>
        <v>4.683299232736573</v>
      </c>
      <c r="J130" s="4">
        <f t="shared" ref="J130:J193" si="14">K130/G130</f>
        <v>130.79785714285714</v>
      </c>
      <c r="K130" s="4">
        <v>1831.17</v>
      </c>
    </row>
    <row r="131" spans="1:11" x14ac:dyDescent="0.45">
      <c r="A131" s="1">
        <v>45324</v>
      </c>
      <c r="B131" s="1" t="str">
        <f t="shared" ref="B131:B194" si="15">TEXT(A131,"ddd")</f>
        <v>Fri</v>
      </c>
      <c r="C131" t="s">
        <v>6</v>
      </c>
      <c r="D131">
        <f t="shared" ref="D131:D194" si="16">IF(C131="Organic",1,(IF(C131="Paid Ads",2,(IF(C131="Social Media",3,(IF(C131="Referral",4,)))))))</f>
        <v>2</v>
      </c>
      <c r="E131" s="8">
        <f t="shared" si="12"/>
        <v>6</v>
      </c>
      <c r="F131">
        <v>1428</v>
      </c>
      <c r="G131">
        <v>15</v>
      </c>
      <c r="H131" s="2">
        <f t="shared" ref="H131:H194" si="17">G131/F131</f>
        <v>1.050420168067227E-2</v>
      </c>
      <c r="I131" s="3">
        <f t="shared" si="13"/>
        <v>0.62313725490196081</v>
      </c>
      <c r="J131" s="4">
        <f t="shared" si="14"/>
        <v>59.32266666666667</v>
      </c>
      <c r="K131" s="4">
        <v>889.84</v>
      </c>
    </row>
    <row r="132" spans="1:11" x14ac:dyDescent="0.45">
      <c r="A132" s="1">
        <v>45324</v>
      </c>
      <c r="B132" s="1" t="str">
        <f t="shared" si="15"/>
        <v>Fri</v>
      </c>
      <c r="C132" t="s">
        <v>7</v>
      </c>
      <c r="D132">
        <f t="shared" si="16"/>
        <v>3</v>
      </c>
      <c r="E132" s="8">
        <f t="shared" si="12"/>
        <v>6</v>
      </c>
      <c r="F132">
        <v>821</v>
      </c>
      <c r="G132">
        <v>28</v>
      </c>
      <c r="H132" s="2">
        <f t="shared" si="17"/>
        <v>3.4104750304506701E-2</v>
      </c>
      <c r="I132" s="3">
        <f t="shared" si="13"/>
        <v>0.80192448233861147</v>
      </c>
      <c r="J132" s="4">
        <f t="shared" si="14"/>
        <v>23.513571428571428</v>
      </c>
      <c r="K132" s="4">
        <v>658.38</v>
      </c>
    </row>
    <row r="133" spans="1:11" x14ac:dyDescent="0.45">
      <c r="A133" s="1">
        <v>45324</v>
      </c>
      <c r="B133" s="1" t="str">
        <f t="shared" si="15"/>
        <v>Fri</v>
      </c>
      <c r="C133" t="s">
        <v>8</v>
      </c>
      <c r="D133">
        <f t="shared" si="16"/>
        <v>4</v>
      </c>
      <c r="E133" s="8">
        <f t="shared" si="12"/>
        <v>6</v>
      </c>
      <c r="F133">
        <v>338</v>
      </c>
      <c r="G133">
        <v>15</v>
      </c>
      <c r="H133" s="2">
        <f t="shared" si="17"/>
        <v>4.4378698224852069E-2</v>
      </c>
      <c r="I133" s="3">
        <f t="shared" si="13"/>
        <v>4.6440532544378703</v>
      </c>
      <c r="J133" s="4">
        <f t="shared" si="14"/>
        <v>104.646</v>
      </c>
      <c r="K133" s="4">
        <v>1569.69</v>
      </c>
    </row>
    <row r="134" spans="1:11" x14ac:dyDescent="0.45">
      <c r="A134" s="1">
        <v>45325</v>
      </c>
      <c r="B134" s="1" t="str">
        <f t="shared" si="15"/>
        <v>Sat</v>
      </c>
      <c r="C134" t="s">
        <v>5</v>
      </c>
      <c r="D134">
        <f t="shared" si="16"/>
        <v>1</v>
      </c>
      <c r="E134" s="8">
        <f t="shared" si="12"/>
        <v>7</v>
      </c>
      <c r="F134">
        <v>198</v>
      </c>
      <c r="G134">
        <v>7</v>
      </c>
      <c r="H134" s="2">
        <f t="shared" si="17"/>
        <v>3.5353535353535352E-2</v>
      </c>
      <c r="I134" s="3">
        <f t="shared" si="13"/>
        <v>3.9577272727272725</v>
      </c>
      <c r="J134" s="4">
        <f t="shared" si="14"/>
        <v>111.94714285714285</v>
      </c>
      <c r="K134" s="4">
        <v>783.63</v>
      </c>
    </row>
    <row r="135" spans="1:11" x14ac:dyDescent="0.45">
      <c r="A135" s="1">
        <v>45325</v>
      </c>
      <c r="B135" s="1" t="str">
        <f t="shared" si="15"/>
        <v>Sat</v>
      </c>
      <c r="C135" t="s">
        <v>6</v>
      </c>
      <c r="D135">
        <f t="shared" si="16"/>
        <v>2</v>
      </c>
      <c r="E135" s="8">
        <f t="shared" si="12"/>
        <v>7</v>
      </c>
      <c r="F135">
        <v>950</v>
      </c>
      <c r="G135">
        <v>7</v>
      </c>
      <c r="H135" s="2">
        <f t="shared" si="17"/>
        <v>7.3684210526315788E-3</v>
      </c>
      <c r="I135" s="3">
        <f t="shared" si="13"/>
        <v>0.86410526315789471</v>
      </c>
      <c r="J135" s="4">
        <f t="shared" si="14"/>
        <v>117.27142857142857</v>
      </c>
      <c r="K135" s="4">
        <v>820.9</v>
      </c>
    </row>
    <row r="136" spans="1:11" x14ac:dyDescent="0.45">
      <c r="A136" s="1">
        <v>45325</v>
      </c>
      <c r="B136" s="1" t="str">
        <f t="shared" si="15"/>
        <v>Sat</v>
      </c>
      <c r="C136" t="s">
        <v>7</v>
      </c>
      <c r="D136">
        <f t="shared" si="16"/>
        <v>3</v>
      </c>
      <c r="E136" s="8">
        <f t="shared" si="12"/>
        <v>7</v>
      </c>
      <c r="F136">
        <v>583</v>
      </c>
      <c r="G136">
        <v>26</v>
      </c>
      <c r="H136" s="2">
        <f t="shared" si="17"/>
        <v>4.4596912521440824E-2</v>
      </c>
      <c r="I136" s="3">
        <f t="shared" si="13"/>
        <v>4.3967753001715266</v>
      </c>
      <c r="J136" s="4">
        <f t="shared" si="14"/>
        <v>98.589230769230781</v>
      </c>
      <c r="K136" s="4">
        <v>2563.3200000000002</v>
      </c>
    </row>
    <row r="137" spans="1:11" x14ac:dyDescent="0.45">
      <c r="A137" s="1">
        <v>45325</v>
      </c>
      <c r="B137" s="1" t="str">
        <f t="shared" si="15"/>
        <v>Sat</v>
      </c>
      <c r="C137" t="s">
        <v>8</v>
      </c>
      <c r="D137">
        <f t="shared" si="16"/>
        <v>4</v>
      </c>
      <c r="E137" s="8">
        <f t="shared" si="12"/>
        <v>7</v>
      </c>
      <c r="F137">
        <v>225</v>
      </c>
      <c r="G137">
        <v>9</v>
      </c>
      <c r="H137" s="2">
        <f t="shared" si="17"/>
        <v>0.04</v>
      </c>
      <c r="I137" s="3">
        <f t="shared" si="13"/>
        <v>4.9805777777777784</v>
      </c>
      <c r="J137" s="4">
        <f t="shared" si="14"/>
        <v>124.51444444444445</v>
      </c>
      <c r="K137" s="4">
        <v>1120.6300000000001</v>
      </c>
    </row>
    <row r="138" spans="1:11" x14ac:dyDescent="0.45">
      <c r="A138" s="1">
        <v>45326</v>
      </c>
      <c r="B138" s="1" t="str">
        <f t="shared" si="15"/>
        <v>Sun</v>
      </c>
      <c r="C138" t="s">
        <v>5</v>
      </c>
      <c r="D138">
        <f t="shared" si="16"/>
        <v>1</v>
      </c>
      <c r="E138" s="8">
        <f t="shared" si="12"/>
        <v>1</v>
      </c>
      <c r="F138">
        <v>669</v>
      </c>
      <c r="G138">
        <v>20</v>
      </c>
      <c r="H138" s="2">
        <f t="shared" si="17"/>
        <v>2.9895366218236172E-2</v>
      </c>
      <c r="I138" s="3">
        <f t="shared" si="13"/>
        <v>2.761898355754858</v>
      </c>
      <c r="J138" s="4">
        <f t="shared" si="14"/>
        <v>92.385500000000008</v>
      </c>
      <c r="K138" s="4">
        <v>1847.71</v>
      </c>
    </row>
    <row r="139" spans="1:11" x14ac:dyDescent="0.45">
      <c r="A139" s="1">
        <v>45326</v>
      </c>
      <c r="B139" s="1" t="str">
        <f t="shared" si="15"/>
        <v>Sun</v>
      </c>
      <c r="C139" t="s">
        <v>6</v>
      </c>
      <c r="D139">
        <f t="shared" si="16"/>
        <v>2</v>
      </c>
      <c r="E139" s="8">
        <f t="shared" si="12"/>
        <v>1</v>
      </c>
      <c r="F139">
        <v>2270</v>
      </c>
      <c r="G139">
        <v>30</v>
      </c>
      <c r="H139" s="2">
        <f t="shared" si="17"/>
        <v>1.3215859030837005E-2</v>
      </c>
      <c r="I139" s="3">
        <f t="shared" si="13"/>
        <v>1.3158502202643172</v>
      </c>
      <c r="J139" s="4">
        <f t="shared" si="14"/>
        <v>99.566000000000003</v>
      </c>
      <c r="K139" s="4">
        <v>2986.98</v>
      </c>
    </row>
    <row r="140" spans="1:11" x14ac:dyDescent="0.45">
      <c r="A140" s="1">
        <v>45326</v>
      </c>
      <c r="B140" s="1" t="str">
        <f t="shared" si="15"/>
        <v>Sun</v>
      </c>
      <c r="C140" t="s">
        <v>7</v>
      </c>
      <c r="D140">
        <f t="shared" si="16"/>
        <v>3</v>
      </c>
      <c r="E140" s="8">
        <f t="shared" si="12"/>
        <v>1</v>
      </c>
      <c r="F140">
        <v>964</v>
      </c>
      <c r="G140">
        <v>46</v>
      </c>
      <c r="H140" s="2">
        <f t="shared" si="17"/>
        <v>4.7717842323651449E-2</v>
      </c>
      <c r="I140" s="3">
        <f t="shared" si="13"/>
        <v>1.8450726141078839</v>
      </c>
      <c r="J140" s="4">
        <f t="shared" si="14"/>
        <v>38.666304347826092</v>
      </c>
      <c r="K140" s="4">
        <v>1778.65</v>
      </c>
    </row>
    <row r="141" spans="1:11" x14ac:dyDescent="0.45">
      <c r="A141" s="1">
        <v>45326</v>
      </c>
      <c r="B141" s="1" t="str">
        <f t="shared" si="15"/>
        <v>Sun</v>
      </c>
      <c r="C141" t="s">
        <v>8</v>
      </c>
      <c r="D141">
        <f t="shared" si="16"/>
        <v>4</v>
      </c>
      <c r="E141" s="8">
        <f t="shared" si="12"/>
        <v>1</v>
      </c>
      <c r="F141">
        <v>717</v>
      </c>
      <c r="G141">
        <v>24</v>
      </c>
      <c r="H141" s="2">
        <f t="shared" si="17"/>
        <v>3.3472803347280332E-2</v>
      </c>
      <c r="I141" s="3">
        <f t="shared" si="13"/>
        <v>2.4493305439330544</v>
      </c>
      <c r="J141" s="4">
        <f t="shared" si="14"/>
        <v>73.173749999999998</v>
      </c>
      <c r="K141" s="4">
        <v>1756.17</v>
      </c>
    </row>
    <row r="142" spans="1:11" x14ac:dyDescent="0.45">
      <c r="A142" s="1">
        <v>45327</v>
      </c>
      <c r="B142" s="1" t="str">
        <f t="shared" si="15"/>
        <v>Mon</v>
      </c>
      <c r="C142" t="s">
        <v>5</v>
      </c>
      <c r="D142">
        <f t="shared" si="16"/>
        <v>1</v>
      </c>
      <c r="E142" s="8">
        <f t="shared" si="12"/>
        <v>2</v>
      </c>
      <c r="F142">
        <v>318</v>
      </c>
      <c r="G142">
        <v>10</v>
      </c>
      <c r="H142" s="2">
        <f t="shared" si="17"/>
        <v>3.1446540880503145E-2</v>
      </c>
      <c r="I142" s="3">
        <f t="shared" si="13"/>
        <v>3.1527987421383648</v>
      </c>
      <c r="J142" s="4">
        <f t="shared" si="14"/>
        <v>100.259</v>
      </c>
      <c r="K142" s="4">
        <v>1002.59</v>
      </c>
    </row>
    <row r="143" spans="1:11" x14ac:dyDescent="0.45">
      <c r="A143" s="1">
        <v>45327</v>
      </c>
      <c r="B143" s="1" t="str">
        <f t="shared" si="15"/>
        <v>Mon</v>
      </c>
      <c r="C143" t="s">
        <v>6</v>
      </c>
      <c r="D143">
        <f t="shared" si="16"/>
        <v>2</v>
      </c>
      <c r="E143" s="8">
        <f t="shared" si="12"/>
        <v>2</v>
      </c>
      <c r="F143">
        <v>1498</v>
      </c>
      <c r="G143">
        <v>10</v>
      </c>
      <c r="H143" s="2">
        <f t="shared" si="17"/>
        <v>6.6755674232309749E-3</v>
      </c>
      <c r="I143" s="3">
        <f t="shared" si="13"/>
        <v>0.30475967957276368</v>
      </c>
      <c r="J143" s="4">
        <f t="shared" si="14"/>
        <v>45.652999999999999</v>
      </c>
      <c r="K143" s="4">
        <v>456.53</v>
      </c>
    </row>
    <row r="144" spans="1:11" x14ac:dyDescent="0.45">
      <c r="A144" s="1">
        <v>45327</v>
      </c>
      <c r="B144" s="1" t="str">
        <f t="shared" si="15"/>
        <v>Mon</v>
      </c>
      <c r="C144" t="s">
        <v>7</v>
      </c>
      <c r="D144">
        <f t="shared" si="16"/>
        <v>3</v>
      </c>
      <c r="E144" s="8">
        <f t="shared" si="12"/>
        <v>2</v>
      </c>
      <c r="F144">
        <v>994</v>
      </c>
      <c r="G144">
        <v>56</v>
      </c>
      <c r="H144" s="2">
        <f t="shared" si="17"/>
        <v>5.6338028169014086E-2</v>
      </c>
      <c r="I144" s="3">
        <f t="shared" si="13"/>
        <v>1.5674949698189133</v>
      </c>
      <c r="J144" s="4">
        <f t="shared" si="14"/>
        <v>27.823035714285712</v>
      </c>
      <c r="K144" s="4">
        <v>1558.09</v>
      </c>
    </row>
    <row r="145" spans="1:11" x14ac:dyDescent="0.45">
      <c r="A145" s="1">
        <v>45327</v>
      </c>
      <c r="B145" s="1" t="str">
        <f t="shared" si="15"/>
        <v>Mon</v>
      </c>
      <c r="C145" t="s">
        <v>8</v>
      </c>
      <c r="D145">
        <f t="shared" si="16"/>
        <v>4</v>
      </c>
      <c r="E145" s="8">
        <f t="shared" si="12"/>
        <v>2</v>
      </c>
      <c r="F145">
        <v>417</v>
      </c>
      <c r="G145">
        <v>22</v>
      </c>
      <c r="H145" s="2">
        <f t="shared" si="17"/>
        <v>5.2757793764988008E-2</v>
      </c>
      <c r="I145" s="3">
        <f t="shared" si="13"/>
        <v>3.1191846522781774</v>
      </c>
      <c r="J145" s="4">
        <f t="shared" si="14"/>
        <v>59.122727272727275</v>
      </c>
      <c r="K145" s="4">
        <v>1300.7</v>
      </c>
    </row>
    <row r="146" spans="1:11" x14ac:dyDescent="0.45">
      <c r="A146" s="1">
        <v>45328</v>
      </c>
      <c r="B146" s="1" t="str">
        <f t="shared" si="15"/>
        <v>Tue</v>
      </c>
      <c r="C146" t="s">
        <v>5</v>
      </c>
      <c r="D146">
        <f t="shared" si="16"/>
        <v>1</v>
      </c>
      <c r="E146" s="8">
        <f t="shared" si="12"/>
        <v>3</v>
      </c>
      <c r="F146">
        <v>888</v>
      </c>
      <c r="G146">
        <v>41</v>
      </c>
      <c r="H146" s="2">
        <f t="shared" si="17"/>
        <v>4.6171171171171171E-2</v>
      </c>
      <c r="I146" s="3">
        <f t="shared" si="13"/>
        <v>3.6062499999999997</v>
      </c>
      <c r="J146" s="4">
        <f t="shared" si="14"/>
        <v>78.106097560975613</v>
      </c>
      <c r="K146" s="4">
        <v>3202.35</v>
      </c>
    </row>
    <row r="147" spans="1:11" x14ac:dyDescent="0.45">
      <c r="A147" s="1">
        <v>45328</v>
      </c>
      <c r="B147" s="1" t="str">
        <f t="shared" si="15"/>
        <v>Tue</v>
      </c>
      <c r="C147" t="s">
        <v>6</v>
      </c>
      <c r="D147">
        <f t="shared" si="16"/>
        <v>2</v>
      </c>
      <c r="E147" s="8">
        <f t="shared" si="12"/>
        <v>3</v>
      </c>
      <c r="F147">
        <v>1272</v>
      </c>
      <c r="G147">
        <v>12</v>
      </c>
      <c r="H147" s="2">
        <f t="shared" si="17"/>
        <v>9.433962264150943E-3</v>
      </c>
      <c r="I147" s="3">
        <f t="shared" si="13"/>
        <v>0.426501572327044</v>
      </c>
      <c r="J147" s="4">
        <f t="shared" si="14"/>
        <v>45.209166666666668</v>
      </c>
      <c r="K147" s="4">
        <v>542.51</v>
      </c>
    </row>
    <row r="148" spans="1:11" x14ac:dyDescent="0.45">
      <c r="A148" s="1">
        <v>45328</v>
      </c>
      <c r="B148" s="1" t="str">
        <f t="shared" si="15"/>
        <v>Tue</v>
      </c>
      <c r="C148" t="s">
        <v>7</v>
      </c>
      <c r="D148">
        <f t="shared" si="16"/>
        <v>3</v>
      </c>
      <c r="E148" s="8">
        <f t="shared" si="12"/>
        <v>3</v>
      </c>
      <c r="F148">
        <v>468</v>
      </c>
      <c r="G148">
        <v>27</v>
      </c>
      <c r="H148" s="2">
        <f t="shared" si="17"/>
        <v>5.7692307692307696E-2</v>
      </c>
      <c r="I148" s="3">
        <f t="shared" si="13"/>
        <v>5.0889529914529916</v>
      </c>
      <c r="J148" s="4">
        <f t="shared" si="14"/>
        <v>88.208518518518517</v>
      </c>
      <c r="K148" s="4">
        <v>2381.63</v>
      </c>
    </row>
    <row r="149" spans="1:11" x14ac:dyDescent="0.45">
      <c r="A149" s="1">
        <v>45328</v>
      </c>
      <c r="B149" s="1" t="str">
        <f t="shared" si="15"/>
        <v>Tue</v>
      </c>
      <c r="C149" t="s">
        <v>8</v>
      </c>
      <c r="D149">
        <f t="shared" si="16"/>
        <v>4</v>
      </c>
      <c r="E149" s="8">
        <f t="shared" si="12"/>
        <v>3</v>
      </c>
      <c r="F149">
        <v>808</v>
      </c>
      <c r="G149">
        <v>24</v>
      </c>
      <c r="H149" s="2">
        <f t="shared" si="17"/>
        <v>2.9702970297029702E-2</v>
      </c>
      <c r="I149" s="3">
        <f t="shared" si="13"/>
        <v>1.2157920792079209</v>
      </c>
      <c r="J149" s="4">
        <f t="shared" si="14"/>
        <v>40.931666666666665</v>
      </c>
      <c r="K149" s="4">
        <v>982.36</v>
      </c>
    </row>
    <row r="150" spans="1:11" x14ac:dyDescent="0.45">
      <c r="A150" s="1">
        <v>45329</v>
      </c>
      <c r="B150" s="1" t="str">
        <f t="shared" si="15"/>
        <v>Wed</v>
      </c>
      <c r="C150" t="s">
        <v>5</v>
      </c>
      <c r="D150">
        <f t="shared" si="16"/>
        <v>1</v>
      </c>
      <c r="E150" s="8">
        <f t="shared" si="12"/>
        <v>4</v>
      </c>
      <c r="F150">
        <v>445</v>
      </c>
      <c r="G150">
        <v>13</v>
      </c>
      <c r="H150" s="2">
        <f t="shared" si="17"/>
        <v>2.9213483146067417E-2</v>
      </c>
      <c r="I150" s="3">
        <f t="shared" si="13"/>
        <v>4.1032584269662919</v>
      </c>
      <c r="J150" s="4">
        <f t="shared" si="14"/>
        <v>140.4576923076923</v>
      </c>
      <c r="K150" s="4">
        <v>1825.95</v>
      </c>
    </row>
    <row r="151" spans="1:11" x14ac:dyDescent="0.45">
      <c r="A151" s="1">
        <v>45329</v>
      </c>
      <c r="B151" s="1" t="str">
        <f t="shared" si="15"/>
        <v>Wed</v>
      </c>
      <c r="C151" t="s">
        <v>6</v>
      </c>
      <c r="D151">
        <f t="shared" si="16"/>
        <v>2</v>
      </c>
      <c r="E151" s="8">
        <f t="shared" si="12"/>
        <v>4</v>
      </c>
      <c r="F151">
        <v>1136</v>
      </c>
      <c r="G151">
        <v>12</v>
      </c>
      <c r="H151" s="2">
        <f t="shared" si="17"/>
        <v>1.0563380281690141E-2</v>
      </c>
      <c r="I151" s="3">
        <f t="shared" si="13"/>
        <v>1.4342957746478873</v>
      </c>
      <c r="J151" s="4">
        <f t="shared" si="14"/>
        <v>135.78</v>
      </c>
      <c r="K151" s="4">
        <v>1629.36</v>
      </c>
    </row>
    <row r="152" spans="1:11" x14ac:dyDescent="0.45">
      <c r="A152" s="1">
        <v>45329</v>
      </c>
      <c r="B152" s="1" t="str">
        <f t="shared" si="15"/>
        <v>Wed</v>
      </c>
      <c r="C152" t="s">
        <v>7</v>
      </c>
      <c r="D152">
        <f t="shared" si="16"/>
        <v>3</v>
      </c>
      <c r="E152" s="8">
        <f t="shared" si="12"/>
        <v>4</v>
      </c>
      <c r="F152">
        <v>746</v>
      </c>
      <c r="G152">
        <v>29</v>
      </c>
      <c r="H152" s="2">
        <f t="shared" si="17"/>
        <v>3.8873994638069703E-2</v>
      </c>
      <c r="I152" s="3">
        <f t="shared" si="13"/>
        <v>5.6012064343163539</v>
      </c>
      <c r="J152" s="4">
        <f t="shared" si="14"/>
        <v>144.08620689655172</v>
      </c>
      <c r="K152" s="4">
        <v>4178.5</v>
      </c>
    </row>
    <row r="153" spans="1:11" x14ac:dyDescent="0.45">
      <c r="A153" s="1">
        <v>45329</v>
      </c>
      <c r="B153" s="1" t="str">
        <f t="shared" si="15"/>
        <v>Wed</v>
      </c>
      <c r="C153" t="s">
        <v>8</v>
      </c>
      <c r="D153">
        <f t="shared" si="16"/>
        <v>4</v>
      </c>
      <c r="E153" s="8">
        <f t="shared" si="12"/>
        <v>4</v>
      </c>
      <c r="F153">
        <v>861</v>
      </c>
      <c r="G153">
        <v>34</v>
      </c>
      <c r="H153" s="2">
        <f t="shared" si="17"/>
        <v>3.9488966318234613E-2</v>
      </c>
      <c r="I153" s="3">
        <f t="shared" si="13"/>
        <v>3.5261207897793261</v>
      </c>
      <c r="J153" s="4">
        <f t="shared" si="14"/>
        <v>89.293823529411753</v>
      </c>
      <c r="K153" s="4">
        <v>3035.99</v>
      </c>
    </row>
    <row r="154" spans="1:11" x14ac:dyDescent="0.45">
      <c r="A154" s="1">
        <v>45330</v>
      </c>
      <c r="B154" s="1" t="str">
        <f t="shared" si="15"/>
        <v>Thu</v>
      </c>
      <c r="C154" t="s">
        <v>5</v>
      </c>
      <c r="D154">
        <f t="shared" si="16"/>
        <v>1</v>
      </c>
      <c r="E154" s="8">
        <f t="shared" si="12"/>
        <v>5</v>
      </c>
      <c r="F154">
        <v>926</v>
      </c>
      <c r="G154">
        <v>31</v>
      </c>
      <c r="H154" s="2">
        <f t="shared" si="17"/>
        <v>3.3477321814254862E-2</v>
      </c>
      <c r="I154" s="3">
        <f t="shared" si="13"/>
        <v>4.6523974082073432</v>
      </c>
      <c r="J154" s="4">
        <f t="shared" si="14"/>
        <v>138.9716129032258</v>
      </c>
      <c r="K154" s="4">
        <v>4308.12</v>
      </c>
    </row>
    <row r="155" spans="1:11" x14ac:dyDescent="0.45">
      <c r="A155" s="1">
        <v>45330</v>
      </c>
      <c r="B155" s="1" t="str">
        <f t="shared" si="15"/>
        <v>Thu</v>
      </c>
      <c r="C155" t="s">
        <v>6</v>
      </c>
      <c r="D155">
        <f t="shared" si="16"/>
        <v>2</v>
      </c>
      <c r="E155" s="8">
        <f t="shared" si="12"/>
        <v>5</v>
      </c>
      <c r="F155">
        <v>1284</v>
      </c>
      <c r="G155">
        <v>8</v>
      </c>
      <c r="H155" s="2">
        <f t="shared" si="17"/>
        <v>6.2305295950155761E-3</v>
      </c>
      <c r="I155" s="3">
        <f t="shared" si="13"/>
        <v>0.49771806853582556</v>
      </c>
      <c r="J155" s="4">
        <f t="shared" si="14"/>
        <v>79.883750000000006</v>
      </c>
      <c r="K155" s="4">
        <v>639.07000000000005</v>
      </c>
    </row>
    <row r="156" spans="1:11" x14ac:dyDescent="0.45">
      <c r="A156" s="1">
        <v>45330</v>
      </c>
      <c r="B156" s="1" t="str">
        <f t="shared" si="15"/>
        <v>Thu</v>
      </c>
      <c r="C156" t="s">
        <v>7</v>
      </c>
      <c r="D156">
        <f t="shared" si="16"/>
        <v>3</v>
      </c>
      <c r="E156" s="8">
        <f t="shared" si="12"/>
        <v>5</v>
      </c>
      <c r="F156">
        <v>656</v>
      </c>
      <c r="G156">
        <v>37</v>
      </c>
      <c r="H156" s="2">
        <f t="shared" si="17"/>
        <v>5.6402439024390245E-2</v>
      </c>
      <c r="I156" s="3">
        <f t="shared" si="13"/>
        <v>3.3078658536585368</v>
      </c>
      <c r="J156" s="4">
        <f t="shared" si="14"/>
        <v>58.64756756756757</v>
      </c>
      <c r="K156" s="4">
        <v>2169.96</v>
      </c>
    </row>
    <row r="157" spans="1:11" x14ac:dyDescent="0.45">
      <c r="A157" s="1">
        <v>45330</v>
      </c>
      <c r="B157" s="1" t="str">
        <f t="shared" si="15"/>
        <v>Thu</v>
      </c>
      <c r="C157" t="s">
        <v>8</v>
      </c>
      <c r="D157">
        <f t="shared" si="16"/>
        <v>4</v>
      </c>
      <c r="E157" s="8">
        <f t="shared" si="12"/>
        <v>5</v>
      </c>
      <c r="F157">
        <v>744</v>
      </c>
      <c r="G157">
        <v>43</v>
      </c>
      <c r="H157" s="2">
        <f t="shared" si="17"/>
        <v>5.779569892473118E-2</v>
      </c>
      <c r="I157" s="3">
        <f t="shared" si="13"/>
        <v>1.4448387096774193</v>
      </c>
      <c r="J157" s="4">
        <f t="shared" si="14"/>
        <v>24.99906976744186</v>
      </c>
      <c r="K157" s="4">
        <v>1074.96</v>
      </c>
    </row>
    <row r="158" spans="1:11" x14ac:dyDescent="0.45">
      <c r="A158" s="1">
        <v>45331</v>
      </c>
      <c r="B158" s="1" t="str">
        <f t="shared" si="15"/>
        <v>Fri</v>
      </c>
      <c r="C158" t="s">
        <v>5</v>
      </c>
      <c r="D158">
        <f t="shared" si="16"/>
        <v>1</v>
      </c>
      <c r="E158" s="8">
        <f t="shared" si="12"/>
        <v>6</v>
      </c>
      <c r="F158">
        <v>463</v>
      </c>
      <c r="G158">
        <v>24</v>
      </c>
      <c r="H158" s="2">
        <f t="shared" si="17"/>
        <v>5.183585313174946E-2</v>
      </c>
      <c r="I158" s="3">
        <f t="shared" si="13"/>
        <v>1.1961123110151186</v>
      </c>
      <c r="J158" s="4">
        <f t="shared" si="14"/>
        <v>23.074999999999999</v>
      </c>
      <c r="K158" s="4">
        <v>553.79999999999995</v>
      </c>
    </row>
    <row r="159" spans="1:11" x14ac:dyDescent="0.45">
      <c r="A159" s="1">
        <v>45331</v>
      </c>
      <c r="B159" s="1" t="str">
        <f t="shared" si="15"/>
        <v>Fri</v>
      </c>
      <c r="C159" t="s">
        <v>6</v>
      </c>
      <c r="D159">
        <f t="shared" si="16"/>
        <v>2</v>
      </c>
      <c r="E159" s="8">
        <f t="shared" si="12"/>
        <v>6</v>
      </c>
      <c r="F159">
        <v>1704</v>
      </c>
      <c r="G159">
        <v>18</v>
      </c>
      <c r="H159" s="2">
        <f t="shared" si="17"/>
        <v>1.0563380281690141E-2</v>
      </c>
      <c r="I159" s="3">
        <f t="shared" si="13"/>
        <v>0.34844483568075119</v>
      </c>
      <c r="J159" s="4">
        <f t="shared" si="14"/>
        <v>32.986111111111114</v>
      </c>
      <c r="K159" s="4">
        <v>593.75</v>
      </c>
    </row>
    <row r="160" spans="1:11" x14ac:dyDescent="0.45">
      <c r="A160" s="1">
        <v>45331</v>
      </c>
      <c r="B160" s="1" t="str">
        <f t="shared" si="15"/>
        <v>Fri</v>
      </c>
      <c r="C160" t="s">
        <v>7</v>
      </c>
      <c r="D160">
        <f t="shared" si="16"/>
        <v>3</v>
      </c>
      <c r="E160" s="8">
        <f t="shared" si="12"/>
        <v>6</v>
      </c>
      <c r="F160">
        <v>652</v>
      </c>
      <c r="G160">
        <v>29</v>
      </c>
      <c r="H160" s="2">
        <f t="shared" si="17"/>
        <v>4.4478527607361963E-2</v>
      </c>
      <c r="I160" s="3">
        <f t="shared" si="13"/>
        <v>2.6542638036809816</v>
      </c>
      <c r="J160" s="4">
        <f t="shared" si="14"/>
        <v>59.675172413793099</v>
      </c>
      <c r="K160" s="4">
        <v>1730.58</v>
      </c>
    </row>
    <row r="161" spans="1:11" x14ac:dyDescent="0.45">
      <c r="A161" s="1">
        <v>45331</v>
      </c>
      <c r="B161" s="1" t="str">
        <f t="shared" si="15"/>
        <v>Fri</v>
      </c>
      <c r="C161" t="s">
        <v>8</v>
      </c>
      <c r="D161">
        <f t="shared" si="16"/>
        <v>4</v>
      </c>
      <c r="E161" s="8">
        <f t="shared" si="12"/>
        <v>6</v>
      </c>
      <c r="F161">
        <v>382</v>
      </c>
      <c r="G161">
        <v>19</v>
      </c>
      <c r="H161" s="2">
        <f t="shared" si="17"/>
        <v>4.9738219895287955E-2</v>
      </c>
      <c r="I161" s="3">
        <f t="shared" si="13"/>
        <v>3.6522774869109949</v>
      </c>
      <c r="J161" s="4">
        <f t="shared" si="14"/>
        <v>73.430000000000007</v>
      </c>
      <c r="K161" s="4">
        <v>1395.17</v>
      </c>
    </row>
    <row r="162" spans="1:11" x14ac:dyDescent="0.45">
      <c r="A162" s="1">
        <v>45332</v>
      </c>
      <c r="B162" s="1" t="str">
        <f t="shared" si="15"/>
        <v>Sat</v>
      </c>
      <c r="C162" t="s">
        <v>5</v>
      </c>
      <c r="D162">
        <f t="shared" si="16"/>
        <v>1</v>
      </c>
      <c r="E162" s="8">
        <f t="shared" si="12"/>
        <v>7</v>
      </c>
      <c r="F162">
        <v>880</v>
      </c>
      <c r="G162">
        <v>27</v>
      </c>
      <c r="H162" s="2">
        <f t="shared" si="17"/>
        <v>3.0681818181818182E-2</v>
      </c>
      <c r="I162" s="3">
        <f t="shared" si="13"/>
        <v>2.7073522727272725</v>
      </c>
      <c r="J162" s="4">
        <f t="shared" si="14"/>
        <v>88.239629629629619</v>
      </c>
      <c r="K162" s="4">
        <v>2382.4699999999998</v>
      </c>
    </row>
    <row r="163" spans="1:11" x14ac:dyDescent="0.45">
      <c r="A163" s="1">
        <v>45332</v>
      </c>
      <c r="B163" s="1" t="str">
        <f t="shared" si="15"/>
        <v>Sat</v>
      </c>
      <c r="C163" t="s">
        <v>6</v>
      </c>
      <c r="D163">
        <f t="shared" si="16"/>
        <v>2</v>
      </c>
      <c r="E163" s="8">
        <f t="shared" si="12"/>
        <v>7</v>
      </c>
      <c r="F163">
        <v>1306</v>
      </c>
      <c r="G163">
        <v>6</v>
      </c>
      <c r="H163" s="2">
        <f t="shared" si="17"/>
        <v>4.5941807044410417E-3</v>
      </c>
      <c r="I163" s="3">
        <f t="shared" si="13"/>
        <v>0.34147013782542113</v>
      </c>
      <c r="J163" s="4">
        <f t="shared" si="14"/>
        <v>74.326666666666668</v>
      </c>
      <c r="K163" s="4">
        <v>445.96</v>
      </c>
    </row>
    <row r="164" spans="1:11" x14ac:dyDescent="0.45">
      <c r="A164" s="1">
        <v>45332</v>
      </c>
      <c r="B164" s="1" t="str">
        <f t="shared" si="15"/>
        <v>Sat</v>
      </c>
      <c r="C164" t="s">
        <v>7</v>
      </c>
      <c r="D164">
        <f t="shared" si="16"/>
        <v>3</v>
      </c>
      <c r="E164" s="8">
        <f t="shared" si="12"/>
        <v>7</v>
      </c>
      <c r="F164">
        <v>307</v>
      </c>
      <c r="G164">
        <v>16</v>
      </c>
      <c r="H164" s="2">
        <f t="shared" si="17"/>
        <v>5.2117263843648211E-2</v>
      </c>
      <c r="I164" s="3">
        <f t="shared" si="13"/>
        <v>6.1026710097719867</v>
      </c>
      <c r="J164" s="4">
        <f t="shared" si="14"/>
        <v>117.095</v>
      </c>
      <c r="K164" s="4">
        <v>1873.52</v>
      </c>
    </row>
    <row r="165" spans="1:11" x14ac:dyDescent="0.45">
      <c r="A165" s="1">
        <v>45332</v>
      </c>
      <c r="B165" s="1" t="str">
        <f t="shared" si="15"/>
        <v>Sat</v>
      </c>
      <c r="C165" t="s">
        <v>8</v>
      </c>
      <c r="D165">
        <f t="shared" si="16"/>
        <v>4</v>
      </c>
      <c r="E165" s="8">
        <f t="shared" si="12"/>
        <v>7</v>
      </c>
      <c r="F165">
        <v>306</v>
      </c>
      <c r="G165">
        <v>12</v>
      </c>
      <c r="H165" s="2">
        <f t="shared" si="17"/>
        <v>3.9215686274509803E-2</v>
      </c>
      <c r="I165" s="3">
        <f t="shared" si="13"/>
        <v>0.86284313725490192</v>
      </c>
      <c r="J165" s="4">
        <f t="shared" si="14"/>
        <v>22.002499999999998</v>
      </c>
      <c r="K165" s="4">
        <v>264.02999999999997</v>
      </c>
    </row>
    <row r="166" spans="1:11" x14ac:dyDescent="0.45">
      <c r="A166" s="1">
        <v>45333</v>
      </c>
      <c r="B166" s="1" t="str">
        <f t="shared" si="15"/>
        <v>Sun</v>
      </c>
      <c r="C166" t="s">
        <v>5</v>
      </c>
      <c r="D166">
        <f t="shared" si="16"/>
        <v>1</v>
      </c>
      <c r="E166" s="8">
        <f t="shared" si="12"/>
        <v>1</v>
      </c>
      <c r="F166">
        <v>420</v>
      </c>
      <c r="G166">
        <v>14</v>
      </c>
      <c r="H166" s="2">
        <f t="shared" si="17"/>
        <v>3.3333333333333333E-2</v>
      </c>
      <c r="I166" s="3">
        <f t="shared" si="13"/>
        <v>3.4913809523809527</v>
      </c>
      <c r="J166" s="4">
        <f t="shared" si="14"/>
        <v>104.74142857142859</v>
      </c>
      <c r="K166" s="4">
        <v>1466.38</v>
      </c>
    </row>
    <row r="167" spans="1:11" x14ac:dyDescent="0.45">
      <c r="A167" s="1">
        <v>45333</v>
      </c>
      <c r="B167" s="1" t="str">
        <f t="shared" si="15"/>
        <v>Sun</v>
      </c>
      <c r="C167" t="s">
        <v>6</v>
      </c>
      <c r="D167">
        <f t="shared" si="16"/>
        <v>2</v>
      </c>
      <c r="E167" s="8">
        <f t="shared" si="12"/>
        <v>1</v>
      </c>
      <c r="F167">
        <v>1811</v>
      </c>
      <c r="G167">
        <v>13</v>
      </c>
      <c r="H167" s="2">
        <f t="shared" si="17"/>
        <v>7.1783545002760902E-3</v>
      </c>
      <c r="I167" s="3">
        <f t="shared" si="13"/>
        <v>0.49420209828823852</v>
      </c>
      <c r="J167" s="4">
        <f t="shared" si="14"/>
        <v>68.84615384615384</v>
      </c>
      <c r="K167" s="4">
        <v>895</v>
      </c>
    </row>
    <row r="168" spans="1:11" x14ac:dyDescent="0.45">
      <c r="A168" s="1">
        <v>45333</v>
      </c>
      <c r="B168" s="1" t="str">
        <f t="shared" si="15"/>
        <v>Sun</v>
      </c>
      <c r="C168" t="s">
        <v>7</v>
      </c>
      <c r="D168">
        <f t="shared" si="16"/>
        <v>3</v>
      </c>
      <c r="E168" s="8">
        <f t="shared" si="12"/>
        <v>1</v>
      </c>
      <c r="F168">
        <v>132</v>
      </c>
      <c r="G168">
        <v>7</v>
      </c>
      <c r="H168" s="2">
        <f t="shared" si="17"/>
        <v>5.3030303030303032E-2</v>
      </c>
      <c r="I168" s="3">
        <f t="shared" si="13"/>
        <v>5.5550757575757572</v>
      </c>
      <c r="J168" s="4">
        <f t="shared" si="14"/>
        <v>104.75285714285714</v>
      </c>
      <c r="K168" s="4">
        <v>733.27</v>
      </c>
    </row>
    <row r="169" spans="1:11" x14ac:dyDescent="0.45">
      <c r="A169" s="1">
        <v>45333</v>
      </c>
      <c r="B169" s="1" t="str">
        <f t="shared" si="15"/>
        <v>Sun</v>
      </c>
      <c r="C169" t="s">
        <v>8</v>
      </c>
      <c r="D169">
        <f t="shared" si="16"/>
        <v>4</v>
      </c>
      <c r="E169" s="8">
        <f t="shared" si="12"/>
        <v>1</v>
      </c>
      <c r="F169">
        <v>111</v>
      </c>
      <c r="G169">
        <v>6</v>
      </c>
      <c r="H169" s="2">
        <f t="shared" si="17"/>
        <v>5.4054054054054057E-2</v>
      </c>
      <c r="I169" s="3">
        <f t="shared" si="13"/>
        <v>3.3785585585585585</v>
      </c>
      <c r="J169" s="4">
        <f t="shared" si="14"/>
        <v>62.50333333333333</v>
      </c>
      <c r="K169" s="4">
        <v>375.02</v>
      </c>
    </row>
    <row r="170" spans="1:11" x14ac:dyDescent="0.45">
      <c r="A170" s="1">
        <v>45334</v>
      </c>
      <c r="B170" s="1" t="str">
        <f t="shared" si="15"/>
        <v>Mon</v>
      </c>
      <c r="C170" t="s">
        <v>5</v>
      </c>
      <c r="D170">
        <f t="shared" si="16"/>
        <v>1</v>
      </c>
      <c r="E170" s="8">
        <f t="shared" si="12"/>
        <v>2</v>
      </c>
      <c r="F170">
        <v>176</v>
      </c>
      <c r="G170">
        <v>8</v>
      </c>
      <c r="H170" s="2">
        <f t="shared" si="17"/>
        <v>4.5454545454545456E-2</v>
      </c>
      <c r="I170" s="3">
        <f t="shared" si="13"/>
        <v>5.7571022727272725</v>
      </c>
      <c r="J170" s="4">
        <f t="shared" si="14"/>
        <v>126.65625</v>
      </c>
      <c r="K170" s="4">
        <v>1013.25</v>
      </c>
    </row>
    <row r="171" spans="1:11" x14ac:dyDescent="0.45">
      <c r="A171" s="1">
        <v>45334</v>
      </c>
      <c r="B171" s="1" t="str">
        <f t="shared" si="15"/>
        <v>Mon</v>
      </c>
      <c r="C171" t="s">
        <v>6</v>
      </c>
      <c r="D171">
        <f t="shared" si="16"/>
        <v>2</v>
      </c>
      <c r="E171" s="8">
        <f t="shared" si="12"/>
        <v>2</v>
      </c>
      <c r="F171">
        <v>909</v>
      </c>
      <c r="G171">
        <v>11</v>
      </c>
      <c r="H171" s="2">
        <f t="shared" si="17"/>
        <v>1.2101210121012101E-2</v>
      </c>
      <c r="I171" s="3">
        <f t="shared" si="13"/>
        <v>1.0117051705170517</v>
      </c>
      <c r="J171" s="4">
        <f t="shared" si="14"/>
        <v>83.603636363636369</v>
      </c>
      <c r="K171" s="4">
        <v>919.64</v>
      </c>
    </row>
    <row r="172" spans="1:11" x14ac:dyDescent="0.45">
      <c r="A172" s="1">
        <v>45334</v>
      </c>
      <c r="B172" s="1" t="str">
        <f t="shared" si="15"/>
        <v>Mon</v>
      </c>
      <c r="C172" t="s">
        <v>7</v>
      </c>
      <c r="D172">
        <f t="shared" si="16"/>
        <v>3</v>
      </c>
      <c r="E172" s="8">
        <f t="shared" si="12"/>
        <v>2</v>
      </c>
      <c r="F172">
        <v>405</v>
      </c>
      <c r="G172">
        <v>20</v>
      </c>
      <c r="H172" s="2">
        <f t="shared" si="17"/>
        <v>4.9382716049382713E-2</v>
      </c>
      <c r="I172" s="3">
        <f t="shared" si="13"/>
        <v>2.6195061728395066</v>
      </c>
      <c r="J172" s="4">
        <f t="shared" si="14"/>
        <v>53.045000000000002</v>
      </c>
      <c r="K172" s="4">
        <v>1060.9000000000001</v>
      </c>
    </row>
    <row r="173" spans="1:11" x14ac:dyDescent="0.45">
      <c r="A173" s="1">
        <v>45334</v>
      </c>
      <c r="B173" s="1" t="str">
        <f t="shared" si="15"/>
        <v>Mon</v>
      </c>
      <c r="C173" t="s">
        <v>8</v>
      </c>
      <c r="D173">
        <f t="shared" si="16"/>
        <v>4</v>
      </c>
      <c r="E173" s="8">
        <f t="shared" si="12"/>
        <v>2</v>
      </c>
      <c r="F173">
        <v>620</v>
      </c>
      <c r="G173">
        <v>35</v>
      </c>
      <c r="H173" s="2">
        <f t="shared" si="17"/>
        <v>5.6451612903225805E-2</v>
      </c>
      <c r="I173" s="3">
        <f t="shared" si="13"/>
        <v>2.7698225806451613</v>
      </c>
      <c r="J173" s="4">
        <f t="shared" si="14"/>
        <v>49.065428571428569</v>
      </c>
      <c r="K173" s="4">
        <v>1717.29</v>
      </c>
    </row>
    <row r="174" spans="1:11" x14ac:dyDescent="0.45">
      <c r="A174" s="1">
        <v>45335</v>
      </c>
      <c r="B174" s="1" t="str">
        <f t="shared" si="15"/>
        <v>Tue</v>
      </c>
      <c r="C174" t="s">
        <v>5</v>
      </c>
      <c r="D174">
        <f t="shared" si="16"/>
        <v>1</v>
      </c>
      <c r="E174" s="8">
        <f t="shared" si="12"/>
        <v>3</v>
      </c>
      <c r="F174">
        <v>419</v>
      </c>
      <c r="G174">
        <v>16</v>
      </c>
      <c r="H174" s="2">
        <f t="shared" si="17"/>
        <v>3.8186157517899763E-2</v>
      </c>
      <c r="I174" s="3">
        <f t="shared" si="13"/>
        <v>2.6548687350835323</v>
      </c>
      <c r="J174" s="4">
        <f t="shared" si="14"/>
        <v>69.524375000000006</v>
      </c>
      <c r="K174" s="4">
        <v>1112.3900000000001</v>
      </c>
    </row>
    <row r="175" spans="1:11" x14ac:dyDescent="0.45">
      <c r="A175" s="1">
        <v>45335</v>
      </c>
      <c r="B175" s="1" t="str">
        <f t="shared" si="15"/>
        <v>Tue</v>
      </c>
      <c r="C175" t="s">
        <v>6</v>
      </c>
      <c r="D175">
        <f t="shared" si="16"/>
        <v>2</v>
      </c>
      <c r="E175" s="8">
        <f t="shared" si="12"/>
        <v>3</v>
      </c>
      <c r="F175">
        <v>968</v>
      </c>
      <c r="G175">
        <v>9</v>
      </c>
      <c r="H175" s="2">
        <f t="shared" si="17"/>
        <v>9.2975206611570251E-3</v>
      </c>
      <c r="I175" s="3">
        <f t="shared" si="13"/>
        <v>0.70977272727272722</v>
      </c>
      <c r="J175" s="4">
        <f t="shared" si="14"/>
        <v>76.339999999999989</v>
      </c>
      <c r="K175" s="4">
        <v>687.06</v>
      </c>
    </row>
    <row r="176" spans="1:11" x14ac:dyDescent="0.45">
      <c r="A176" s="1">
        <v>45335</v>
      </c>
      <c r="B176" s="1" t="str">
        <f t="shared" si="15"/>
        <v>Tue</v>
      </c>
      <c r="C176" t="s">
        <v>7</v>
      </c>
      <c r="D176">
        <f t="shared" si="16"/>
        <v>3</v>
      </c>
      <c r="E176" s="8">
        <f t="shared" si="12"/>
        <v>3</v>
      </c>
      <c r="F176">
        <v>773</v>
      </c>
      <c r="G176">
        <v>28</v>
      </c>
      <c r="H176" s="2">
        <f t="shared" si="17"/>
        <v>3.6222509702457953E-2</v>
      </c>
      <c r="I176" s="3">
        <f t="shared" si="13"/>
        <v>3.9041526520051746</v>
      </c>
      <c r="J176" s="4">
        <f t="shared" si="14"/>
        <v>107.7825</v>
      </c>
      <c r="K176" s="4">
        <v>3017.91</v>
      </c>
    </row>
    <row r="177" spans="1:11" x14ac:dyDescent="0.45">
      <c r="A177" s="1">
        <v>45335</v>
      </c>
      <c r="B177" s="1" t="str">
        <f t="shared" si="15"/>
        <v>Tue</v>
      </c>
      <c r="C177" t="s">
        <v>8</v>
      </c>
      <c r="D177">
        <f t="shared" si="16"/>
        <v>4</v>
      </c>
      <c r="E177" s="8">
        <f t="shared" si="12"/>
        <v>3</v>
      </c>
      <c r="F177">
        <v>568</v>
      </c>
      <c r="G177">
        <v>28</v>
      </c>
      <c r="H177" s="2">
        <f t="shared" si="17"/>
        <v>4.9295774647887321E-2</v>
      </c>
      <c r="I177" s="3">
        <f t="shared" si="13"/>
        <v>4.1828521126760565</v>
      </c>
      <c r="J177" s="4">
        <f t="shared" si="14"/>
        <v>84.852142857142866</v>
      </c>
      <c r="K177" s="4">
        <v>2375.86</v>
      </c>
    </row>
    <row r="178" spans="1:11" x14ac:dyDescent="0.45">
      <c r="A178" s="1">
        <v>45336</v>
      </c>
      <c r="B178" s="1" t="str">
        <f t="shared" si="15"/>
        <v>Wed</v>
      </c>
      <c r="C178" t="s">
        <v>5</v>
      </c>
      <c r="D178">
        <f t="shared" si="16"/>
        <v>1</v>
      </c>
      <c r="E178" s="8">
        <f t="shared" si="12"/>
        <v>4</v>
      </c>
      <c r="F178">
        <v>869</v>
      </c>
      <c r="G178">
        <v>39</v>
      </c>
      <c r="H178" s="2">
        <f t="shared" si="17"/>
        <v>4.4879171461449943E-2</v>
      </c>
      <c r="I178" s="3">
        <f t="shared" si="13"/>
        <v>3.0161219792865364</v>
      </c>
      <c r="J178" s="4">
        <f t="shared" si="14"/>
        <v>67.205384615384617</v>
      </c>
      <c r="K178" s="4">
        <v>2621.0100000000002</v>
      </c>
    </row>
    <row r="179" spans="1:11" x14ac:dyDescent="0.45">
      <c r="A179" s="1">
        <v>45336</v>
      </c>
      <c r="B179" s="1" t="str">
        <f t="shared" si="15"/>
        <v>Wed</v>
      </c>
      <c r="C179" t="s">
        <v>6</v>
      </c>
      <c r="D179">
        <f t="shared" si="16"/>
        <v>2</v>
      </c>
      <c r="E179" s="8">
        <f t="shared" si="12"/>
        <v>4</v>
      </c>
      <c r="F179">
        <v>1458</v>
      </c>
      <c r="G179">
        <v>7</v>
      </c>
      <c r="H179" s="2">
        <f t="shared" si="17"/>
        <v>4.8010973936899867E-3</v>
      </c>
      <c r="I179" s="3">
        <f t="shared" si="13"/>
        <v>0.70127572016460904</v>
      </c>
      <c r="J179" s="4">
        <f t="shared" si="14"/>
        <v>146.06571428571428</v>
      </c>
      <c r="K179" s="4">
        <v>1022.46</v>
      </c>
    </row>
    <row r="180" spans="1:11" x14ac:dyDescent="0.45">
      <c r="A180" s="1">
        <v>45336</v>
      </c>
      <c r="B180" s="1" t="str">
        <f t="shared" si="15"/>
        <v>Wed</v>
      </c>
      <c r="C180" t="s">
        <v>7</v>
      </c>
      <c r="D180">
        <f t="shared" si="16"/>
        <v>3</v>
      </c>
      <c r="E180" s="8">
        <f t="shared" si="12"/>
        <v>4</v>
      </c>
      <c r="F180">
        <v>550</v>
      </c>
      <c r="G180">
        <v>23</v>
      </c>
      <c r="H180" s="2">
        <f t="shared" si="17"/>
        <v>4.1818181818181817E-2</v>
      </c>
      <c r="I180" s="3">
        <f t="shared" si="13"/>
        <v>1.4431636363636364</v>
      </c>
      <c r="J180" s="4">
        <f t="shared" si="14"/>
        <v>34.510434782608698</v>
      </c>
      <c r="K180" s="4">
        <v>793.74</v>
      </c>
    </row>
    <row r="181" spans="1:11" x14ac:dyDescent="0.45">
      <c r="A181" s="1">
        <v>45336</v>
      </c>
      <c r="B181" s="1" t="str">
        <f t="shared" si="15"/>
        <v>Wed</v>
      </c>
      <c r="C181" t="s">
        <v>8</v>
      </c>
      <c r="D181">
        <f t="shared" si="16"/>
        <v>4</v>
      </c>
      <c r="E181" s="8">
        <f t="shared" si="12"/>
        <v>4</v>
      </c>
      <c r="F181">
        <v>612</v>
      </c>
      <c r="G181">
        <v>26</v>
      </c>
      <c r="H181" s="2">
        <f t="shared" si="17"/>
        <v>4.2483660130718956E-2</v>
      </c>
      <c r="I181" s="3">
        <f t="shared" si="13"/>
        <v>4.3482352941176465</v>
      </c>
      <c r="J181" s="4">
        <f t="shared" si="14"/>
        <v>102.35076923076923</v>
      </c>
      <c r="K181" s="4">
        <v>2661.12</v>
      </c>
    </row>
    <row r="182" spans="1:11" x14ac:dyDescent="0.45">
      <c r="A182" s="1">
        <v>45337</v>
      </c>
      <c r="B182" s="1" t="str">
        <f t="shared" si="15"/>
        <v>Thu</v>
      </c>
      <c r="C182" t="s">
        <v>5</v>
      </c>
      <c r="D182">
        <f t="shared" si="16"/>
        <v>1</v>
      </c>
      <c r="E182" s="8">
        <f t="shared" si="12"/>
        <v>5</v>
      </c>
      <c r="F182">
        <v>559</v>
      </c>
      <c r="G182">
        <v>21</v>
      </c>
      <c r="H182" s="2">
        <f t="shared" si="17"/>
        <v>3.7567084078711989E-2</v>
      </c>
      <c r="I182" s="3">
        <f t="shared" si="13"/>
        <v>5.3515026833631483</v>
      </c>
      <c r="J182" s="4">
        <f t="shared" si="14"/>
        <v>142.45190476190476</v>
      </c>
      <c r="K182" s="4">
        <v>2991.49</v>
      </c>
    </row>
    <row r="183" spans="1:11" x14ac:dyDescent="0.45">
      <c r="A183" s="1">
        <v>45337</v>
      </c>
      <c r="B183" s="1" t="str">
        <f t="shared" si="15"/>
        <v>Thu</v>
      </c>
      <c r="C183" t="s">
        <v>6</v>
      </c>
      <c r="D183">
        <f t="shared" si="16"/>
        <v>2</v>
      </c>
      <c r="E183" s="8">
        <f t="shared" si="12"/>
        <v>5</v>
      </c>
      <c r="F183">
        <v>1854</v>
      </c>
      <c r="G183">
        <v>13</v>
      </c>
      <c r="H183" s="2">
        <f t="shared" si="17"/>
        <v>7.0118662351672063E-3</v>
      </c>
      <c r="I183" s="3">
        <f t="shared" si="13"/>
        <v>0.63098166127292332</v>
      </c>
      <c r="J183" s="4">
        <f t="shared" si="14"/>
        <v>89.987692307692299</v>
      </c>
      <c r="K183" s="4">
        <v>1169.8399999999999</v>
      </c>
    </row>
    <row r="184" spans="1:11" x14ac:dyDescent="0.45">
      <c r="A184" s="1">
        <v>45337</v>
      </c>
      <c r="B184" s="1" t="str">
        <f t="shared" si="15"/>
        <v>Thu</v>
      </c>
      <c r="C184" t="s">
        <v>7</v>
      </c>
      <c r="D184">
        <f t="shared" si="16"/>
        <v>3</v>
      </c>
      <c r="E184" s="8">
        <f t="shared" si="12"/>
        <v>5</v>
      </c>
      <c r="F184">
        <v>541</v>
      </c>
      <c r="G184">
        <v>16</v>
      </c>
      <c r="H184" s="2">
        <f t="shared" si="17"/>
        <v>2.9574861367837338E-2</v>
      </c>
      <c r="I184" s="3">
        <f t="shared" si="13"/>
        <v>1.2893530499075785</v>
      </c>
      <c r="J184" s="4">
        <f t="shared" si="14"/>
        <v>43.596249999999998</v>
      </c>
      <c r="K184" s="4">
        <v>697.54</v>
      </c>
    </row>
    <row r="185" spans="1:11" x14ac:dyDescent="0.45">
      <c r="A185" s="1">
        <v>45337</v>
      </c>
      <c r="B185" s="1" t="str">
        <f t="shared" si="15"/>
        <v>Thu</v>
      </c>
      <c r="C185" t="s">
        <v>8</v>
      </c>
      <c r="D185">
        <f t="shared" si="16"/>
        <v>4</v>
      </c>
      <c r="E185" s="8">
        <f t="shared" si="12"/>
        <v>5</v>
      </c>
      <c r="F185">
        <v>398</v>
      </c>
      <c r="G185">
        <v>18</v>
      </c>
      <c r="H185" s="2">
        <f t="shared" si="17"/>
        <v>4.5226130653266333E-2</v>
      </c>
      <c r="I185" s="3">
        <f t="shared" si="13"/>
        <v>4.5639195979899503</v>
      </c>
      <c r="J185" s="4">
        <f t="shared" si="14"/>
        <v>100.91333333333334</v>
      </c>
      <c r="K185" s="4">
        <v>1816.44</v>
      </c>
    </row>
    <row r="186" spans="1:11" x14ac:dyDescent="0.45">
      <c r="A186" s="1">
        <v>45338</v>
      </c>
      <c r="B186" s="1" t="str">
        <f t="shared" si="15"/>
        <v>Fri</v>
      </c>
      <c r="C186" t="s">
        <v>5</v>
      </c>
      <c r="D186">
        <f t="shared" si="16"/>
        <v>1</v>
      </c>
      <c r="E186" s="8">
        <f t="shared" si="12"/>
        <v>6</v>
      </c>
      <c r="F186">
        <v>654</v>
      </c>
      <c r="G186">
        <v>19</v>
      </c>
      <c r="H186" s="2">
        <f t="shared" si="17"/>
        <v>2.9051987767584098E-2</v>
      </c>
      <c r="I186" s="3">
        <f t="shared" si="13"/>
        <v>3.6204587155963304</v>
      </c>
      <c r="J186" s="4">
        <f t="shared" si="14"/>
        <v>124.62</v>
      </c>
      <c r="K186" s="4">
        <v>2367.7800000000002</v>
      </c>
    </row>
    <row r="187" spans="1:11" x14ac:dyDescent="0.45">
      <c r="A187" s="1">
        <v>45338</v>
      </c>
      <c r="B187" s="1" t="str">
        <f t="shared" si="15"/>
        <v>Fri</v>
      </c>
      <c r="C187" t="s">
        <v>6</v>
      </c>
      <c r="D187">
        <f t="shared" si="16"/>
        <v>2</v>
      </c>
      <c r="E187" s="8">
        <f t="shared" si="12"/>
        <v>6</v>
      </c>
      <c r="F187">
        <v>2409</v>
      </c>
      <c r="G187">
        <v>16</v>
      </c>
      <c r="H187" s="2">
        <f t="shared" si="17"/>
        <v>6.6417600664176006E-3</v>
      </c>
      <c r="I187" s="3">
        <f t="shared" si="13"/>
        <v>0.82013698630136989</v>
      </c>
      <c r="J187" s="4">
        <f t="shared" si="14"/>
        <v>123.481875</v>
      </c>
      <c r="K187" s="4">
        <v>1975.71</v>
      </c>
    </row>
    <row r="188" spans="1:11" x14ac:dyDescent="0.45">
      <c r="A188" s="1">
        <v>45338</v>
      </c>
      <c r="B188" s="1" t="str">
        <f t="shared" si="15"/>
        <v>Fri</v>
      </c>
      <c r="C188" t="s">
        <v>7</v>
      </c>
      <c r="D188">
        <f t="shared" si="16"/>
        <v>3</v>
      </c>
      <c r="E188" s="8">
        <f t="shared" si="12"/>
        <v>6</v>
      </c>
      <c r="F188">
        <v>935</v>
      </c>
      <c r="G188">
        <v>53</v>
      </c>
      <c r="H188" s="2">
        <f t="shared" si="17"/>
        <v>5.6684491978609627E-2</v>
      </c>
      <c r="I188" s="3">
        <f t="shared" si="13"/>
        <v>4.1670267379679142</v>
      </c>
      <c r="J188" s="4">
        <f t="shared" si="14"/>
        <v>73.512641509433962</v>
      </c>
      <c r="K188" s="4">
        <v>3896.17</v>
      </c>
    </row>
    <row r="189" spans="1:11" x14ac:dyDescent="0.45">
      <c r="A189" s="1">
        <v>45338</v>
      </c>
      <c r="B189" s="1" t="str">
        <f t="shared" si="15"/>
        <v>Fri</v>
      </c>
      <c r="C189" t="s">
        <v>8</v>
      </c>
      <c r="D189">
        <f t="shared" si="16"/>
        <v>4</v>
      </c>
      <c r="E189" s="8">
        <f t="shared" si="12"/>
        <v>6</v>
      </c>
      <c r="F189">
        <v>681</v>
      </c>
      <c r="G189">
        <v>33</v>
      </c>
      <c r="H189" s="2">
        <f t="shared" si="17"/>
        <v>4.8458149779735685E-2</v>
      </c>
      <c r="I189" s="3">
        <f t="shared" si="13"/>
        <v>4.1674449339207049</v>
      </c>
      <c r="J189" s="4">
        <f t="shared" si="14"/>
        <v>86.00090909090909</v>
      </c>
      <c r="K189" s="4">
        <v>2838.03</v>
      </c>
    </row>
    <row r="190" spans="1:11" x14ac:dyDescent="0.45">
      <c r="A190" s="1">
        <v>45339</v>
      </c>
      <c r="B190" s="1" t="str">
        <f t="shared" si="15"/>
        <v>Sat</v>
      </c>
      <c r="C190" t="s">
        <v>5</v>
      </c>
      <c r="D190">
        <f t="shared" si="16"/>
        <v>1</v>
      </c>
      <c r="E190" s="8">
        <f t="shared" si="12"/>
        <v>7</v>
      </c>
      <c r="F190">
        <v>915</v>
      </c>
      <c r="G190">
        <v>35</v>
      </c>
      <c r="H190" s="2">
        <f t="shared" si="17"/>
        <v>3.825136612021858E-2</v>
      </c>
      <c r="I190" s="3">
        <f t="shared" si="13"/>
        <v>5.1678579234972677</v>
      </c>
      <c r="J190" s="4">
        <f t="shared" si="14"/>
        <v>135.10257142857142</v>
      </c>
      <c r="K190" s="4">
        <v>4728.59</v>
      </c>
    </row>
    <row r="191" spans="1:11" x14ac:dyDescent="0.45">
      <c r="A191" s="1">
        <v>45339</v>
      </c>
      <c r="B191" s="1" t="str">
        <f t="shared" si="15"/>
        <v>Sat</v>
      </c>
      <c r="C191" t="s">
        <v>6</v>
      </c>
      <c r="D191">
        <f t="shared" si="16"/>
        <v>2</v>
      </c>
      <c r="E191" s="8">
        <f t="shared" si="12"/>
        <v>7</v>
      </c>
      <c r="F191">
        <v>2423</v>
      </c>
      <c r="G191">
        <v>33</v>
      </c>
      <c r="H191" s="2">
        <f t="shared" si="17"/>
        <v>1.361947998349154E-2</v>
      </c>
      <c r="I191" s="3">
        <f t="shared" si="13"/>
        <v>1.77276929426331</v>
      </c>
      <c r="J191" s="4">
        <f t="shared" si="14"/>
        <v>130.16424242424242</v>
      </c>
      <c r="K191" s="4">
        <v>4295.42</v>
      </c>
    </row>
    <row r="192" spans="1:11" x14ac:dyDescent="0.45">
      <c r="A192" s="1">
        <v>45339</v>
      </c>
      <c r="B192" s="1" t="str">
        <f t="shared" si="15"/>
        <v>Sat</v>
      </c>
      <c r="C192" t="s">
        <v>7</v>
      </c>
      <c r="D192">
        <f t="shared" si="16"/>
        <v>3</v>
      </c>
      <c r="E192" s="8">
        <f t="shared" si="12"/>
        <v>7</v>
      </c>
      <c r="F192">
        <v>576</v>
      </c>
      <c r="G192">
        <v>24</v>
      </c>
      <c r="H192" s="2">
        <f t="shared" si="17"/>
        <v>4.1666666666666664E-2</v>
      </c>
      <c r="I192" s="3">
        <f t="shared" si="13"/>
        <v>5.7274826388888895</v>
      </c>
      <c r="J192" s="4">
        <f t="shared" si="14"/>
        <v>137.45958333333334</v>
      </c>
      <c r="K192" s="4">
        <v>3299.03</v>
      </c>
    </row>
    <row r="193" spans="1:11" x14ac:dyDescent="0.45">
      <c r="A193" s="1">
        <v>45339</v>
      </c>
      <c r="B193" s="1" t="str">
        <f t="shared" si="15"/>
        <v>Sat</v>
      </c>
      <c r="C193" t="s">
        <v>8</v>
      </c>
      <c r="D193">
        <f t="shared" si="16"/>
        <v>4</v>
      </c>
      <c r="E193" s="8">
        <f t="shared" si="12"/>
        <v>7</v>
      </c>
      <c r="F193">
        <v>486</v>
      </c>
      <c r="G193">
        <v>14</v>
      </c>
      <c r="H193" s="2">
        <f t="shared" si="17"/>
        <v>2.8806584362139918E-2</v>
      </c>
      <c r="I193" s="3">
        <f t="shared" si="13"/>
        <v>1.9981069958847737</v>
      </c>
      <c r="J193" s="4">
        <f t="shared" si="14"/>
        <v>69.362857142857152</v>
      </c>
      <c r="K193" s="4">
        <v>971.08</v>
      </c>
    </row>
    <row r="194" spans="1:11" x14ac:dyDescent="0.45">
      <c r="A194" s="1">
        <v>45340</v>
      </c>
      <c r="B194" s="1" t="str">
        <f t="shared" si="15"/>
        <v>Sun</v>
      </c>
      <c r="C194" t="s">
        <v>5</v>
      </c>
      <c r="D194">
        <f t="shared" si="16"/>
        <v>1</v>
      </c>
      <c r="E194" s="8">
        <f t="shared" ref="E194:E257" si="18">WEEKDAY(A194,1)</f>
        <v>1</v>
      </c>
      <c r="F194">
        <v>673</v>
      </c>
      <c r="G194">
        <v>39</v>
      </c>
      <c r="H194" s="2">
        <f t="shared" si="17"/>
        <v>5.7949479940564638E-2</v>
      </c>
      <c r="I194" s="3">
        <f t="shared" ref="I194:I257" si="19">K194/F194</f>
        <v>2.8841901931649332</v>
      </c>
      <c r="J194" s="4">
        <f t="shared" ref="J194:J257" si="20">K194/G194</f>
        <v>49.770769230769233</v>
      </c>
      <c r="K194" s="4">
        <v>1941.06</v>
      </c>
    </row>
    <row r="195" spans="1:11" x14ac:dyDescent="0.45">
      <c r="A195" s="1">
        <v>45340</v>
      </c>
      <c r="B195" s="1" t="str">
        <f t="shared" ref="B195:B258" si="21">TEXT(A195,"ddd")</f>
        <v>Sun</v>
      </c>
      <c r="C195" t="s">
        <v>6</v>
      </c>
      <c r="D195">
        <f t="shared" ref="D195:D258" si="22">IF(C195="Organic",1,(IF(C195="Paid Ads",2,(IF(C195="Social Media",3,(IF(C195="Referral",4,)))))))</f>
        <v>2</v>
      </c>
      <c r="E195" s="8">
        <f t="shared" si="18"/>
        <v>1</v>
      </c>
      <c r="F195">
        <v>1718</v>
      </c>
      <c r="G195">
        <v>14</v>
      </c>
      <c r="H195" s="2">
        <f t="shared" ref="H195:H258" si="23">G195/F195</f>
        <v>8.1490104772991845E-3</v>
      </c>
      <c r="I195" s="3">
        <f t="shared" si="19"/>
        <v>0.56348661233993014</v>
      </c>
      <c r="J195" s="4">
        <f t="shared" si="20"/>
        <v>69.147857142857148</v>
      </c>
      <c r="K195" s="4">
        <v>968.07</v>
      </c>
    </row>
    <row r="196" spans="1:11" x14ac:dyDescent="0.45">
      <c r="A196" s="1">
        <v>45340</v>
      </c>
      <c r="B196" s="1" t="str">
        <f t="shared" si="21"/>
        <v>Sun</v>
      </c>
      <c r="C196" t="s">
        <v>7</v>
      </c>
      <c r="D196">
        <f t="shared" si="22"/>
        <v>3</v>
      </c>
      <c r="E196" s="8">
        <f t="shared" si="18"/>
        <v>1</v>
      </c>
      <c r="F196">
        <v>804</v>
      </c>
      <c r="G196">
        <v>45</v>
      </c>
      <c r="H196" s="2">
        <f t="shared" si="23"/>
        <v>5.5970149253731345E-2</v>
      </c>
      <c r="I196" s="3">
        <f t="shared" si="19"/>
        <v>4.6865049751243779</v>
      </c>
      <c r="J196" s="4">
        <f t="shared" si="20"/>
        <v>83.732222222222219</v>
      </c>
      <c r="K196" s="4">
        <v>3767.95</v>
      </c>
    </row>
    <row r="197" spans="1:11" x14ac:dyDescent="0.45">
      <c r="A197" s="1">
        <v>45340</v>
      </c>
      <c r="B197" s="1" t="str">
        <f t="shared" si="21"/>
        <v>Sun</v>
      </c>
      <c r="C197" t="s">
        <v>8</v>
      </c>
      <c r="D197">
        <f t="shared" si="22"/>
        <v>4</v>
      </c>
      <c r="E197" s="8">
        <f t="shared" si="18"/>
        <v>1</v>
      </c>
      <c r="F197">
        <v>614</v>
      </c>
      <c r="G197">
        <v>23</v>
      </c>
      <c r="H197" s="2">
        <f t="shared" si="23"/>
        <v>3.7459283387622153E-2</v>
      </c>
      <c r="I197" s="3">
        <f t="shared" si="19"/>
        <v>2.0962703583061888</v>
      </c>
      <c r="J197" s="4">
        <f t="shared" si="20"/>
        <v>55.961304347826079</v>
      </c>
      <c r="K197" s="4">
        <v>1287.1099999999999</v>
      </c>
    </row>
    <row r="198" spans="1:11" x14ac:dyDescent="0.45">
      <c r="A198" s="1">
        <v>45341</v>
      </c>
      <c r="B198" s="1" t="str">
        <f t="shared" si="21"/>
        <v>Mon</v>
      </c>
      <c r="C198" t="s">
        <v>5</v>
      </c>
      <c r="D198">
        <f t="shared" si="22"/>
        <v>1</v>
      </c>
      <c r="E198" s="8">
        <f t="shared" si="18"/>
        <v>2</v>
      </c>
      <c r="F198">
        <v>457</v>
      </c>
      <c r="G198">
        <v>20</v>
      </c>
      <c r="H198" s="2">
        <f t="shared" si="23"/>
        <v>4.3763676148796497E-2</v>
      </c>
      <c r="I198" s="3">
        <f t="shared" si="19"/>
        <v>5.6221444201312911</v>
      </c>
      <c r="J198" s="4">
        <f t="shared" si="20"/>
        <v>128.46600000000001</v>
      </c>
      <c r="K198" s="4">
        <v>2569.3200000000002</v>
      </c>
    </row>
    <row r="199" spans="1:11" x14ac:dyDescent="0.45">
      <c r="A199" s="1">
        <v>45341</v>
      </c>
      <c r="B199" s="1" t="str">
        <f t="shared" si="21"/>
        <v>Mon</v>
      </c>
      <c r="C199" t="s">
        <v>6</v>
      </c>
      <c r="D199">
        <f t="shared" si="22"/>
        <v>2</v>
      </c>
      <c r="E199" s="8">
        <f t="shared" si="18"/>
        <v>2</v>
      </c>
      <c r="F199">
        <v>1525</v>
      </c>
      <c r="G199">
        <v>18</v>
      </c>
      <c r="H199" s="2">
        <f t="shared" si="23"/>
        <v>1.180327868852459E-2</v>
      </c>
      <c r="I199" s="3">
        <f t="shared" si="19"/>
        <v>1.5579409836065574</v>
      </c>
      <c r="J199" s="4">
        <f t="shared" si="20"/>
        <v>131.99222222222224</v>
      </c>
      <c r="K199" s="4">
        <v>2375.86</v>
      </c>
    </row>
    <row r="200" spans="1:11" x14ac:dyDescent="0.45">
      <c r="A200" s="1">
        <v>45341</v>
      </c>
      <c r="B200" s="1" t="str">
        <f t="shared" si="21"/>
        <v>Mon</v>
      </c>
      <c r="C200" t="s">
        <v>7</v>
      </c>
      <c r="D200">
        <f t="shared" si="22"/>
        <v>3</v>
      </c>
      <c r="E200" s="8">
        <f t="shared" si="18"/>
        <v>2</v>
      </c>
      <c r="F200">
        <v>314</v>
      </c>
      <c r="G200">
        <v>14</v>
      </c>
      <c r="H200" s="2">
        <f t="shared" si="23"/>
        <v>4.4585987261146494E-2</v>
      </c>
      <c r="I200" s="3">
        <f t="shared" si="19"/>
        <v>6.585859872611465</v>
      </c>
      <c r="J200" s="4">
        <f t="shared" si="20"/>
        <v>147.71142857142857</v>
      </c>
      <c r="K200" s="4">
        <v>2067.96</v>
      </c>
    </row>
    <row r="201" spans="1:11" x14ac:dyDescent="0.45">
      <c r="A201" s="1">
        <v>45341</v>
      </c>
      <c r="B201" s="1" t="str">
        <f t="shared" si="21"/>
        <v>Mon</v>
      </c>
      <c r="C201" t="s">
        <v>8</v>
      </c>
      <c r="D201">
        <f t="shared" si="22"/>
        <v>4</v>
      </c>
      <c r="E201" s="8">
        <f t="shared" si="18"/>
        <v>2</v>
      </c>
      <c r="F201">
        <v>209</v>
      </c>
      <c r="G201">
        <v>6</v>
      </c>
      <c r="H201" s="2">
        <f t="shared" si="23"/>
        <v>2.8708133971291867E-2</v>
      </c>
      <c r="I201" s="3">
        <f t="shared" si="19"/>
        <v>3.0473205741626792</v>
      </c>
      <c r="J201" s="4">
        <f t="shared" si="20"/>
        <v>106.14833333333333</v>
      </c>
      <c r="K201" s="4">
        <v>636.89</v>
      </c>
    </row>
    <row r="202" spans="1:11" x14ac:dyDescent="0.45">
      <c r="A202" s="1">
        <v>45342</v>
      </c>
      <c r="B202" s="1" t="str">
        <f t="shared" si="21"/>
        <v>Tue</v>
      </c>
      <c r="C202" t="s">
        <v>5</v>
      </c>
      <c r="D202">
        <f t="shared" si="22"/>
        <v>1</v>
      </c>
      <c r="E202" s="8">
        <f t="shared" si="18"/>
        <v>3</v>
      </c>
      <c r="F202">
        <v>952</v>
      </c>
      <c r="G202">
        <v>32</v>
      </c>
      <c r="H202" s="2">
        <f t="shared" si="23"/>
        <v>3.3613445378151259E-2</v>
      </c>
      <c r="I202" s="3">
        <f t="shared" si="19"/>
        <v>3.7587920168067224</v>
      </c>
      <c r="J202" s="4">
        <f t="shared" si="20"/>
        <v>111.8240625</v>
      </c>
      <c r="K202" s="4">
        <v>3578.37</v>
      </c>
    </row>
    <row r="203" spans="1:11" x14ac:dyDescent="0.45">
      <c r="A203" s="1">
        <v>45342</v>
      </c>
      <c r="B203" s="1" t="str">
        <f t="shared" si="21"/>
        <v>Tue</v>
      </c>
      <c r="C203" t="s">
        <v>6</v>
      </c>
      <c r="D203">
        <f t="shared" si="22"/>
        <v>2</v>
      </c>
      <c r="E203" s="8">
        <f t="shared" si="18"/>
        <v>3</v>
      </c>
      <c r="F203">
        <v>1249</v>
      </c>
      <c r="G203">
        <v>17</v>
      </c>
      <c r="H203" s="2">
        <f t="shared" si="23"/>
        <v>1.3610888710968775E-2</v>
      </c>
      <c r="I203" s="3">
        <f t="shared" si="19"/>
        <v>0.30422738190552445</v>
      </c>
      <c r="J203" s="4">
        <f t="shared" si="20"/>
        <v>22.351764705882353</v>
      </c>
      <c r="K203" s="4">
        <v>379.98</v>
      </c>
    </row>
    <row r="204" spans="1:11" x14ac:dyDescent="0.45">
      <c r="A204" s="1">
        <v>45342</v>
      </c>
      <c r="B204" s="1" t="str">
        <f t="shared" si="21"/>
        <v>Tue</v>
      </c>
      <c r="C204" t="s">
        <v>7</v>
      </c>
      <c r="D204">
        <f t="shared" si="22"/>
        <v>3</v>
      </c>
      <c r="E204" s="8">
        <f t="shared" si="18"/>
        <v>3</v>
      </c>
      <c r="F204">
        <v>127</v>
      </c>
      <c r="G204">
        <v>5</v>
      </c>
      <c r="H204" s="2">
        <f t="shared" si="23"/>
        <v>3.937007874015748E-2</v>
      </c>
      <c r="I204" s="3">
        <f t="shared" si="19"/>
        <v>5.2322834645669287</v>
      </c>
      <c r="J204" s="4">
        <f t="shared" si="20"/>
        <v>132.9</v>
      </c>
      <c r="K204" s="4">
        <v>664.5</v>
      </c>
    </row>
    <row r="205" spans="1:11" x14ac:dyDescent="0.45">
      <c r="A205" s="1">
        <v>45342</v>
      </c>
      <c r="B205" s="1" t="str">
        <f t="shared" si="21"/>
        <v>Tue</v>
      </c>
      <c r="C205" t="s">
        <v>8</v>
      </c>
      <c r="D205">
        <f t="shared" si="22"/>
        <v>4</v>
      </c>
      <c r="E205" s="8">
        <f t="shared" si="18"/>
        <v>3</v>
      </c>
      <c r="F205">
        <v>114</v>
      </c>
      <c r="G205">
        <v>5</v>
      </c>
      <c r="H205" s="2">
        <f t="shared" si="23"/>
        <v>4.3859649122807015E-2</v>
      </c>
      <c r="I205" s="3">
        <f t="shared" si="19"/>
        <v>2.6767543859649119</v>
      </c>
      <c r="J205" s="4">
        <f t="shared" si="20"/>
        <v>61.029999999999994</v>
      </c>
      <c r="K205" s="4">
        <v>305.14999999999998</v>
      </c>
    </row>
    <row r="206" spans="1:11" x14ac:dyDescent="0.45">
      <c r="A206" s="1">
        <v>45343</v>
      </c>
      <c r="B206" s="1" t="str">
        <f t="shared" si="21"/>
        <v>Wed</v>
      </c>
      <c r="C206" t="s">
        <v>5</v>
      </c>
      <c r="D206">
        <f t="shared" si="22"/>
        <v>1</v>
      </c>
      <c r="E206" s="8">
        <f t="shared" si="18"/>
        <v>4</v>
      </c>
      <c r="F206">
        <v>135</v>
      </c>
      <c r="G206">
        <v>6</v>
      </c>
      <c r="H206" s="2">
        <f t="shared" si="23"/>
        <v>4.4444444444444446E-2</v>
      </c>
      <c r="I206" s="3">
        <f t="shared" si="19"/>
        <v>4.4155555555555557</v>
      </c>
      <c r="J206" s="4">
        <f t="shared" si="20"/>
        <v>99.350000000000009</v>
      </c>
      <c r="K206" s="4">
        <v>596.1</v>
      </c>
    </row>
    <row r="207" spans="1:11" x14ac:dyDescent="0.45">
      <c r="A207" s="1">
        <v>45343</v>
      </c>
      <c r="B207" s="1" t="str">
        <f t="shared" si="21"/>
        <v>Wed</v>
      </c>
      <c r="C207" t="s">
        <v>6</v>
      </c>
      <c r="D207">
        <f t="shared" si="22"/>
        <v>2</v>
      </c>
      <c r="E207" s="8">
        <f t="shared" si="18"/>
        <v>4</v>
      </c>
      <c r="F207">
        <v>1956</v>
      </c>
      <c r="G207">
        <v>22</v>
      </c>
      <c r="H207" s="2">
        <f t="shared" si="23"/>
        <v>1.1247443762781187E-2</v>
      </c>
      <c r="I207" s="3">
        <f t="shared" si="19"/>
        <v>1.5990337423312884</v>
      </c>
      <c r="J207" s="4">
        <f t="shared" si="20"/>
        <v>142.16863636363635</v>
      </c>
      <c r="K207" s="4">
        <v>3127.71</v>
      </c>
    </row>
    <row r="208" spans="1:11" x14ac:dyDescent="0.45">
      <c r="A208" s="1">
        <v>45343</v>
      </c>
      <c r="B208" s="1" t="str">
        <f t="shared" si="21"/>
        <v>Wed</v>
      </c>
      <c r="C208" t="s">
        <v>7</v>
      </c>
      <c r="D208">
        <f t="shared" si="22"/>
        <v>3</v>
      </c>
      <c r="E208" s="8">
        <f t="shared" si="18"/>
        <v>4</v>
      </c>
      <c r="F208">
        <v>411</v>
      </c>
      <c r="G208">
        <v>20</v>
      </c>
      <c r="H208" s="2">
        <f t="shared" si="23"/>
        <v>4.8661800486618008E-2</v>
      </c>
      <c r="I208" s="3">
        <f t="shared" si="19"/>
        <v>5.1670802919708034</v>
      </c>
      <c r="J208" s="4">
        <f t="shared" si="20"/>
        <v>106.18350000000001</v>
      </c>
      <c r="K208" s="4">
        <v>2123.67</v>
      </c>
    </row>
    <row r="209" spans="1:11" x14ac:dyDescent="0.45">
      <c r="A209" s="1">
        <v>45343</v>
      </c>
      <c r="B209" s="1" t="str">
        <f t="shared" si="21"/>
        <v>Wed</v>
      </c>
      <c r="C209" t="s">
        <v>8</v>
      </c>
      <c r="D209">
        <f t="shared" si="22"/>
        <v>4</v>
      </c>
      <c r="E209" s="8">
        <f t="shared" si="18"/>
        <v>4</v>
      </c>
      <c r="F209">
        <v>618</v>
      </c>
      <c r="G209">
        <v>34</v>
      </c>
      <c r="H209" s="2">
        <f t="shared" si="23"/>
        <v>5.5016181229773461E-2</v>
      </c>
      <c r="I209" s="3">
        <f t="shared" si="19"/>
        <v>7.6302427184466017</v>
      </c>
      <c r="J209" s="4">
        <f t="shared" si="20"/>
        <v>138.69088235294117</v>
      </c>
      <c r="K209" s="4">
        <v>4715.49</v>
      </c>
    </row>
    <row r="210" spans="1:11" x14ac:dyDescent="0.45">
      <c r="A210" s="1">
        <v>45344</v>
      </c>
      <c r="B210" s="1" t="str">
        <f t="shared" si="21"/>
        <v>Thu</v>
      </c>
      <c r="C210" t="s">
        <v>5</v>
      </c>
      <c r="D210">
        <f t="shared" si="22"/>
        <v>1</v>
      </c>
      <c r="E210" s="8">
        <f t="shared" si="18"/>
        <v>5</v>
      </c>
      <c r="F210">
        <v>881</v>
      </c>
      <c r="G210">
        <v>50</v>
      </c>
      <c r="H210" s="2">
        <f t="shared" si="23"/>
        <v>5.6753688989784334E-2</v>
      </c>
      <c r="I210" s="3">
        <f t="shared" si="19"/>
        <v>7.3857207718501696</v>
      </c>
      <c r="J210" s="4">
        <f t="shared" si="20"/>
        <v>130.13639999999998</v>
      </c>
      <c r="K210" s="4">
        <v>6506.82</v>
      </c>
    </row>
    <row r="211" spans="1:11" x14ac:dyDescent="0.45">
      <c r="A211" s="1">
        <v>45344</v>
      </c>
      <c r="B211" s="1" t="str">
        <f t="shared" si="21"/>
        <v>Thu</v>
      </c>
      <c r="C211" t="s">
        <v>6</v>
      </c>
      <c r="D211">
        <f t="shared" si="22"/>
        <v>2</v>
      </c>
      <c r="E211" s="8">
        <f t="shared" si="18"/>
        <v>5</v>
      </c>
      <c r="F211">
        <v>1376</v>
      </c>
      <c r="G211">
        <v>19</v>
      </c>
      <c r="H211" s="2">
        <f t="shared" si="23"/>
        <v>1.3808139534883721E-2</v>
      </c>
      <c r="I211" s="3">
        <f t="shared" si="19"/>
        <v>0.30020348837209299</v>
      </c>
      <c r="J211" s="4">
        <f t="shared" si="20"/>
        <v>21.741052631578945</v>
      </c>
      <c r="K211" s="4">
        <v>413.08</v>
      </c>
    </row>
    <row r="212" spans="1:11" x14ac:dyDescent="0.45">
      <c r="A212" s="1">
        <v>45344</v>
      </c>
      <c r="B212" s="1" t="str">
        <f t="shared" si="21"/>
        <v>Thu</v>
      </c>
      <c r="C212" t="s">
        <v>7</v>
      </c>
      <c r="D212">
        <f t="shared" si="22"/>
        <v>3</v>
      </c>
      <c r="E212" s="8">
        <f t="shared" si="18"/>
        <v>5</v>
      </c>
      <c r="F212">
        <v>188</v>
      </c>
      <c r="G212">
        <v>7</v>
      </c>
      <c r="H212" s="2">
        <f t="shared" si="23"/>
        <v>3.7234042553191488E-2</v>
      </c>
      <c r="I212" s="3">
        <f t="shared" si="19"/>
        <v>2.9429255319148937</v>
      </c>
      <c r="J212" s="4">
        <f t="shared" si="20"/>
        <v>79.03857142857143</v>
      </c>
      <c r="K212" s="4">
        <v>553.27</v>
      </c>
    </row>
    <row r="213" spans="1:11" x14ac:dyDescent="0.45">
      <c r="A213" s="1">
        <v>45344</v>
      </c>
      <c r="B213" s="1" t="str">
        <f t="shared" si="21"/>
        <v>Thu</v>
      </c>
      <c r="C213" t="s">
        <v>8</v>
      </c>
      <c r="D213">
        <f t="shared" si="22"/>
        <v>4</v>
      </c>
      <c r="E213" s="8">
        <f t="shared" si="18"/>
        <v>5</v>
      </c>
      <c r="F213">
        <v>859</v>
      </c>
      <c r="G213">
        <v>48</v>
      </c>
      <c r="H213" s="2">
        <f t="shared" si="23"/>
        <v>5.5878928987194411E-2</v>
      </c>
      <c r="I213" s="3">
        <f t="shared" si="19"/>
        <v>5.8281606519208387</v>
      </c>
      <c r="J213" s="4">
        <f t="shared" si="20"/>
        <v>104.29979166666668</v>
      </c>
      <c r="K213" s="4">
        <v>5006.3900000000003</v>
      </c>
    </row>
    <row r="214" spans="1:11" x14ac:dyDescent="0.45">
      <c r="A214" s="1">
        <v>45345</v>
      </c>
      <c r="B214" s="1" t="str">
        <f t="shared" si="21"/>
        <v>Fri</v>
      </c>
      <c r="C214" t="s">
        <v>5</v>
      </c>
      <c r="D214">
        <f t="shared" si="22"/>
        <v>1</v>
      </c>
      <c r="E214" s="8">
        <f t="shared" si="18"/>
        <v>6</v>
      </c>
      <c r="F214">
        <v>847</v>
      </c>
      <c r="G214">
        <v>46</v>
      </c>
      <c r="H214" s="2">
        <f t="shared" si="23"/>
        <v>5.4309327036599762E-2</v>
      </c>
      <c r="I214" s="3">
        <f t="shared" si="19"/>
        <v>2.9403423848878392</v>
      </c>
      <c r="J214" s="4">
        <f t="shared" si="20"/>
        <v>54.14065217391304</v>
      </c>
      <c r="K214" s="4">
        <v>2490.4699999999998</v>
      </c>
    </row>
    <row r="215" spans="1:11" x14ac:dyDescent="0.45">
      <c r="A215" s="1">
        <v>45345</v>
      </c>
      <c r="B215" s="1" t="str">
        <f t="shared" si="21"/>
        <v>Fri</v>
      </c>
      <c r="C215" t="s">
        <v>6</v>
      </c>
      <c r="D215">
        <f t="shared" si="22"/>
        <v>2</v>
      </c>
      <c r="E215" s="8">
        <f t="shared" si="18"/>
        <v>6</v>
      </c>
      <c r="F215">
        <v>1366</v>
      </c>
      <c r="G215">
        <v>8</v>
      </c>
      <c r="H215" s="2">
        <f t="shared" si="23"/>
        <v>5.8565153733528552E-3</v>
      </c>
      <c r="I215" s="3">
        <f t="shared" si="19"/>
        <v>0.46421669106881408</v>
      </c>
      <c r="J215" s="4">
        <f t="shared" si="20"/>
        <v>79.265000000000001</v>
      </c>
      <c r="K215" s="4">
        <v>634.12</v>
      </c>
    </row>
    <row r="216" spans="1:11" x14ac:dyDescent="0.45">
      <c r="A216" s="1">
        <v>45345</v>
      </c>
      <c r="B216" s="1" t="str">
        <f t="shared" si="21"/>
        <v>Fri</v>
      </c>
      <c r="C216" t="s">
        <v>7</v>
      </c>
      <c r="D216">
        <f t="shared" si="22"/>
        <v>3</v>
      </c>
      <c r="E216" s="8">
        <f t="shared" si="18"/>
        <v>6</v>
      </c>
      <c r="F216">
        <v>965</v>
      </c>
      <c r="G216">
        <v>51</v>
      </c>
      <c r="H216" s="2">
        <f t="shared" si="23"/>
        <v>5.284974093264249E-2</v>
      </c>
      <c r="I216" s="3">
        <f t="shared" si="19"/>
        <v>4.724310880829016</v>
      </c>
      <c r="J216" s="4">
        <f t="shared" si="20"/>
        <v>89.391372549019607</v>
      </c>
      <c r="K216" s="4">
        <v>4558.96</v>
      </c>
    </row>
    <row r="217" spans="1:11" x14ac:dyDescent="0.45">
      <c r="A217" s="1">
        <v>45345</v>
      </c>
      <c r="B217" s="1" t="str">
        <f t="shared" si="21"/>
        <v>Fri</v>
      </c>
      <c r="C217" t="s">
        <v>8</v>
      </c>
      <c r="D217">
        <f t="shared" si="22"/>
        <v>4</v>
      </c>
      <c r="E217" s="8">
        <f t="shared" si="18"/>
        <v>6</v>
      </c>
      <c r="F217">
        <v>731</v>
      </c>
      <c r="G217">
        <v>22</v>
      </c>
      <c r="H217" s="2">
        <f t="shared" si="23"/>
        <v>3.0095759233926128E-2</v>
      </c>
      <c r="I217" s="3">
        <f t="shared" si="19"/>
        <v>2.3914637482900138</v>
      </c>
      <c r="J217" s="4">
        <f t="shared" si="20"/>
        <v>79.461818181818188</v>
      </c>
      <c r="K217" s="4">
        <v>1748.16</v>
      </c>
    </row>
    <row r="218" spans="1:11" x14ac:dyDescent="0.45">
      <c r="A218" s="1">
        <v>45346</v>
      </c>
      <c r="B218" s="1" t="str">
        <f t="shared" si="21"/>
        <v>Sat</v>
      </c>
      <c r="C218" t="s">
        <v>5</v>
      </c>
      <c r="D218">
        <f t="shared" si="22"/>
        <v>1</v>
      </c>
      <c r="E218" s="8">
        <f t="shared" si="18"/>
        <v>7</v>
      </c>
      <c r="F218">
        <v>698</v>
      </c>
      <c r="G218">
        <v>26</v>
      </c>
      <c r="H218" s="2">
        <f t="shared" si="23"/>
        <v>3.7249283667621778E-2</v>
      </c>
      <c r="I218" s="3">
        <f t="shared" si="19"/>
        <v>2.5153868194842408</v>
      </c>
      <c r="J218" s="4">
        <f t="shared" si="20"/>
        <v>67.528461538461542</v>
      </c>
      <c r="K218" s="4">
        <v>1755.74</v>
      </c>
    </row>
    <row r="219" spans="1:11" x14ac:dyDescent="0.45">
      <c r="A219" s="1">
        <v>45346</v>
      </c>
      <c r="B219" s="1" t="str">
        <f t="shared" si="21"/>
        <v>Sat</v>
      </c>
      <c r="C219" t="s">
        <v>6</v>
      </c>
      <c r="D219">
        <f t="shared" si="22"/>
        <v>2</v>
      </c>
      <c r="E219" s="8">
        <f t="shared" si="18"/>
        <v>7</v>
      </c>
      <c r="F219">
        <v>2378</v>
      </c>
      <c r="G219">
        <v>34</v>
      </c>
      <c r="H219" s="2">
        <f t="shared" si="23"/>
        <v>1.4297729184188394E-2</v>
      </c>
      <c r="I219" s="3">
        <f t="shared" si="19"/>
        <v>0.65550042052144664</v>
      </c>
      <c r="J219" s="4">
        <f t="shared" si="20"/>
        <v>45.846470588235292</v>
      </c>
      <c r="K219" s="4">
        <v>1558.78</v>
      </c>
    </row>
    <row r="220" spans="1:11" x14ac:dyDescent="0.45">
      <c r="A220" s="1">
        <v>45346</v>
      </c>
      <c r="B220" s="1" t="str">
        <f t="shared" si="21"/>
        <v>Sat</v>
      </c>
      <c r="C220" t="s">
        <v>7</v>
      </c>
      <c r="D220">
        <f t="shared" si="22"/>
        <v>3</v>
      </c>
      <c r="E220" s="8">
        <f t="shared" si="18"/>
        <v>7</v>
      </c>
      <c r="F220">
        <v>727</v>
      </c>
      <c r="G220">
        <v>22</v>
      </c>
      <c r="H220" s="2">
        <f t="shared" si="23"/>
        <v>3.0261348005502064E-2</v>
      </c>
      <c r="I220" s="3">
        <f t="shared" si="19"/>
        <v>1.9871389270976618</v>
      </c>
      <c r="J220" s="4">
        <f t="shared" si="20"/>
        <v>65.665909090909096</v>
      </c>
      <c r="K220" s="4">
        <v>1444.65</v>
      </c>
    </row>
    <row r="221" spans="1:11" x14ac:dyDescent="0.45">
      <c r="A221" s="1">
        <v>45346</v>
      </c>
      <c r="B221" s="1" t="str">
        <f t="shared" si="21"/>
        <v>Sat</v>
      </c>
      <c r="C221" t="s">
        <v>8</v>
      </c>
      <c r="D221">
        <f t="shared" si="22"/>
        <v>4</v>
      </c>
      <c r="E221" s="8">
        <f t="shared" si="18"/>
        <v>7</v>
      </c>
      <c r="F221">
        <v>164</v>
      </c>
      <c r="G221">
        <v>6</v>
      </c>
      <c r="H221" s="2">
        <f t="shared" si="23"/>
        <v>3.6585365853658534E-2</v>
      </c>
      <c r="I221" s="3">
        <f t="shared" si="19"/>
        <v>1.2761585365853658</v>
      </c>
      <c r="J221" s="4">
        <f t="shared" si="20"/>
        <v>34.881666666666668</v>
      </c>
      <c r="K221" s="4">
        <v>209.29</v>
      </c>
    </row>
    <row r="222" spans="1:11" x14ac:dyDescent="0.45">
      <c r="A222" s="1">
        <v>45347</v>
      </c>
      <c r="B222" s="1" t="str">
        <f t="shared" si="21"/>
        <v>Sun</v>
      </c>
      <c r="C222" t="s">
        <v>5</v>
      </c>
      <c r="D222">
        <f t="shared" si="22"/>
        <v>1</v>
      </c>
      <c r="E222" s="8">
        <f t="shared" si="18"/>
        <v>1</v>
      </c>
      <c r="F222">
        <v>608</v>
      </c>
      <c r="G222">
        <v>33</v>
      </c>
      <c r="H222" s="2">
        <f t="shared" si="23"/>
        <v>5.4276315789473686E-2</v>
      </c>
      <c r="I222" s="3">
        <f t="shared" si="19"/>
        <v>3.6469736842105265</v>
      </c>
      <c r="J222" s="4">
        <f t="shared" si="20"/>
        <v>67.192727272727282</v>
      </c>
      <c r="K222" s="4">
        <v>2217.36</v>
      </c>
    </row>
    <row r="223" spans="1:11" x14ac:dyDescent="0.45">
      <c r="A223" s="1">
        <v>45347</v>
      </c>
      <c r="B223" s="1" t="str">
        <f t="shared" si="21"/>
        <v>Sun</v>
      </c>
      <c r="C223" t="s">
        <v>6</v>
      </c>
      <c r="D223">
        <f t="shared" si="22"/>
        <v>2</v>
      </c>
      <c r="E223" s="8">
        <f t="shared" si="18"/>
        <v>1</v>
      </c>
      <c r="F223">
        <v>1836</v>
      </c>
      <c r="G223">
        <v>26</v>
      </c>
      <c r="H223" s="2">
        <f t="shared" si="23"/>
        <v>1.4161220043572984E-2</v>
      </c>
      <c r="I223" s="3">
        <f t="shared" si="19"/>
        <v>1.658169934640523</v>
      </c>
      <c r="J223" s="4">
        <f t="shared" si="20"/>
        <v>117.0923076923077</v>
      </c>
      <c r="K223" s="4">
        <v>3044.4</v>
      </c>
    </row>
    <row r="224" spans="1:11" x14ac:dyDescent="0.45">
      <c r="A224" s="1">
        <v>45347</v>
      </c>
      <c r="B224" s="1" t="str">
        <f t="shared" si="21"/>
        <v>Sun</v>
      </c>
      <c r="C224" t="s">
        <v>7</v>
      </c>
      <c r="D224">
        <f t="shared" si="22"/>
        <v>3</v>
      </c>
      <c r="E224" s="8">
        <f t="shared" si="18"/>
        <v>1</v>
      </c>
      <c r="F224">
        <v>876</v>
      </c>
      <c r="G224">
        <v>32</v>
      </c>
      <c r="H224" s="2">
        <f t="shared" si="23"/>
        <v>3.6529680365296802E-2</v>
      </c>
      <c r="I224" s="3">
        <f t="shared" si="19"/>
        <v>3.7954109589041098</v>
      </c>
      <c r="J224" s="4">
        <f t="shared" si="20"/>
        <v>103.89937500000001</v>
      </c>
      <c r="K224" s="4">
        <v>3324.78</v>
      </c>
    </row>
    <row r="225" spans="1:11" x14ac:dyDescent="0.45">
      <c r="A225" s="1">
        <v>45347</v>
      </c>
      <c r="B225" s="1" t="str">
        <f t="shared" si="21"/>
        <v>Sun</v>
      </c>
      <c r="C225" t="s">
        <v>8</v>
      </c>
      <c r="D225">
        <f t="shared" si="22"/>
        <v>4</v>
      </c>
      <c r="E225" s="8">
        <f t="shared" si="18"/>
        <v>1</v>
      </c>
      <c r="F225">
        <v>390</v>
      </c>
      <c r="G225">
        <v>16</v>
      </c>
      <c r="H225" s="2">
        <f t="shared" si="23"/>
        <v>4.1025641025641026E-2</v>
      </c>
      <c r="I225" s="3">
        <f t="shared" si="19"/>
        <v>0.84225641025641029</v>
      </c>
      <c r="J225" s="4">
        <f t="shared" si="20"/>
        <v>20.53</v>
      </c>
      <c r="K225" s="4">
        <v>328.48</v>
      </c>
    </row>
    <row r="226" spans="1:11" x14ac:dyDescent="0.45">
      <c r="A226" s="1">
        <v>45348</v>
      </c>
      <c r="B226" s="1" t="str">
        <f t="shared" si="21"/>
        <v>Mon</v>
      </c>
      <c r="C226" t="s">
        <v>5</v>
      </c>
      <c r="D226">
        <f t="shared" si="22"/>
        <v>1</v>
      </c>
      <c r="E226" s="8">
        <f t="shared" si="18"/>
        <v>2</v>
      </c>
      <c r="F226">
        <v>886</v>
      </c>
      <c r="G226">
        <v>42</v>
      </c>
      <c r="H226" s="2">
        <f t="shared" si="23"/>
        <v>4.740406320541761E-2</v>
      </c>
      <c r="I226" s="3">
        <f t="shared" si="19"/>
        <v>5.1862415349887137</v>
      </c>
      <c r="J226" s="4">
        <f t="shared" si="20"/>
        <v>109.405</v>
      </c>
      <c r="K226" s="4">
        <v>4595.01</v>
      </c>
    </row>
    <row r="227" spans="1:11" x14ac:dyDescent="0.45">
      <c r="A227" s="1">
        <v>45348</v>
      </c>
      <c r="B227" s="1" t="str">
        <f t="shared" si="21"/>
        <v>Mon</v>
      </c>
      <c r="C227" t="s">
        <v>6</v>
      </c>
      <c r="D227">
        <f t="shared" si="22"/>
        <v>2</v>
      </c>
      <c r="E227" s="8">
        <f t="shared" si="18"/>
        <v>2</v>
      </c>
      <c r="F227">
        <v>1217</v>
      </c>
      <c r="G227">
        <v>7</v>
      </c>
      <c r="H227" s="2">
        <f t="shared" si="23"/>
        <v>5.7518488085456041E-3</v>
      </c>
      <c r="I227" s="3">
        <f t="shared" si="19"/>
        <v>0.13064913722267871</v>
      </c>
      <c r="J227" s="4">
        <f t="shared" si="20"/>
        <v>22.714285714285715</v>
      </c>
      <c r="K227" s="4">
        <v>159</v>
      </c>
    </row>
    <row r="228" spans="1:11" x14ac:dyDescent="0.45">
      <c r="A228" s="1">
        <v>45348</v>
      </c>
      <c r="B228" s="1" t="str">
        <f t="shared" si="21"/>
        <v>Mon</v>
      </c>
      <c r="C228" t="s">
        <v>7</v>
      </c>
      <c r="D228">
        <f t="shared" si="22"/>
        <v>3</v>
      </c>
      <c r="E228" s="8">
        <f t="shared" si="18"/>
        <v>2</v>
      </c>
      <c r="F228">
        <v>710</v>
      </c>
      <c r="G228">
        <v>23</v>
      </c>
      <c r="H228" s="2">
        <f t="shared" si="23"/>
        <v>3.2394366197183097E-2</v>
      </c>
      <c r="I228" s="3">
        <f t="shared" si="19"/>
        <v>2.2657323943661973</v>
      </c>
      <c r="J228" s="4">
        <f t="shared" si="20"/>
        <v>69.942173913043476</v>
      </c>
      <c r="K228" s="4">
        <v>1608.67</v>
      </c>
    </row>
    <row r="229" spans="1:11" x14ac:dyDescent="0.45">
      <c r="A229" s="1">
        <v>45348</v>
      </c>
      <c r="B229" s="1" t="str">
        <f t="shared" si="21"/>
        <v>Mon</v>
      </c>
      <c r="C229" t="s">
        <v>8</v>
      </c>
      <c r="D229">
        <f t="shared" si="22"/>
        <v>4</v>
      </c>
      <c r="E229" s="8">
        <f t="shared" si="18"/>
        <v>2</v>
      </c>
      <c r="F229">
        <v>378</v>
      </c>
      <c r="G229">
        <v>15</v>
      </c>
      <c r="H229" s="2">
        <f t="shared" si="23"/>
        <v>3.968253968253968E-2</v>
      </c>
      <c r="I229" s="3">
        <f t="shared" si="19"/>
        <v>3.9269047619047615</v>
      </c>
      <c r="J229" s="4">
        <f t="shared" si="20"/>
        <v>98.957999999999998</v>
      </c>
      <c r="K229" s="4">
        <v>1484.37</v>
      </c>
    </row>
    <row r="230" spans="1:11" x14ac:dyDescent="0.45">
      <c r="A230" s="1">
        <v>45349</v>
      </c>
      <c r="B230" s="1" t="str">
        <f t="shared" si="21"/>
        <v>Tue</v>
      </c>
      <c r="C230" t="s">
        <v>5</v>
      </c>
      <c r="D230">
        <f t="shared" si="22"/>
        <v>1</v>
      </c>
      <c r="E230" s="8">
        <f t="shared" si="18"/>
        <v>3</v>
      </c>
      <c r="F230">
        <v>280</v>
      </c>
      <c r="G230">
        <v>16</v>
      </c>
      <c r="H230" s="2">
        <f t="shared" si="23"/>
        <v>5.7142857142857141E-2</v>
      </c>
      <c r="I230" s="3">
        <f t="shared" si="19"/>
        <v>2.5911785714285713</v>
      </c>
      <c r="J230" s="4">
        <f t="shared" si="20"/>
        <v>45.345624999999998</v>
      </c>
      <c r="K230" s="4">
        <v>725.53</v>
      </c>
    </row>
    <row r="231" spans="1:11" x14ac:dyDescent="0.45">
      <c r="A231" s="1">
        <v>45349</v>
      </c>
      <c r="B231" s="1" t="str">
        <f t="shared" si="21"/>
        <v>Tue</v>
      </c>
      <c r="C231" t="s">
        <v>6</v>
      </c>
      <c r="D231">
        <f t="shared" si="22"/>
        <v>2</v>
      </c>
      <c r="E231" s="8">
        <f t="shared" si="18"/>
        <v>3</v>
      </c>
      <c r="F231">
        <v>2244</v>
      </c>
      <c r="G231">
        <v>33</v>
      </c>
      <c r="H231" s="2">
        <f t="shared" si="23"/>
        <v>1.4705882352941176E-2</v>
      </c>
      <c r="I231" s="3">
        <f t="shared" si="19"/>
        <v>1.6354857397504456</v>
      </c>
      <c r="J231" s="4">
        <f t="shared" si="20"/>
        <v>111.21303030303031</v>
      </c>
      <c r="K231" s="4">
        <v>3670.03</v>
      </c>
    </row>
    <row r="232" spans="1:11" x14ac:dyDescent="0.45">
      <c r="A232" s="1">
        <v>45349</v>
      </c>
      <c r="B232" s="1" t="str">
        <f t="shared" si="21"/>
        <v>Tue</v>
      </c>
      <c r="C232" t="s">
        <v>7</v>
      </c>
      <c r="D232">
        <f t="shared" si="22"/>
        <v>3</v>
      </c>
      <c r="E232" s="8">
        <f t="shared" si="18"/>
        <v>3</v>
      </c>
      <c r="F232">
        <v>437</v>
      </c>
      <c r="G232">
        <v>14</v>
      </c>
      <c r="H232" s="2">
        <f t="shared" si="23"/>
        <v>3.2036613272311214E-2</v>
      </c>
      <c r="I232" s="3">
        <f t="shared" si="19"/>
        <v>1.3194050343249428</v>
      </c>
      <c r="J232" s="4">
        <f t="shared" si="20"/>
        <v>41.184285714285714</v>
      </c>
      <c r="K232" s="4">
        <v>576.58000000000004</v>
      </c>
    </row>
    <row r="233" spans="1:11" x14ac:dyDescent="0.45">
      <c r="A233" s="1">
        <v>45349</v>
      </c>
      <c r="B233" s="1" t="str">
        <f t="shared" si="21"/>
        <v>Tue</v>
      </c>
      <c r="C233" t="s">
        <v>8</v>
      </c>
      <c r="D233">
        <f t="shared" si="22"/>
        <v>4</v>
      </c>
      <c r="E233" s="8">
        <f t="shared" si="18"/>
        <v>3</v>
      </c>
      <c r="F233">
        <v>594</v>
      </c>
      <c r="G233">
        <v>24</v>
      </c>
      <c r="H233" s="2">
        <f t="shared" si="23"/>
        <v>4.0404040404040407E-2</v>
      </c>
      <c r="I233" s="3">
        <f t="shared" si="19"/>
        <v>1.3394276094276094</v>
      </c>
      <c r="J233" s="4">
        <f t="shared" si="20"/>
        <v>33.150833333333331</v>
      </c>
      <c r="K233" s="4">
        <v>795.62</v>
      </c>
    </row>
    <row r="234" spans="1:11" x14ac:dyDescent="0.45">
      <c r="A234" s="1">
        <v>45350</v>
      </c>
      <c r="B234" s="1" t="str">
        <f t="shared" si="21"/>
        <v>Wed</v>
      </c>
      <c r="C234" t="s">
        <v>5</v>
      </c>
      <c r="D234">
        <f t="shared" si="22"/>
        <v>1</v>
      </c>
      <c r="E234" s="8">
        <f t="shared" si="18"/>
        <v>4</v>
      </c>
      <c r="F234">
        <v>448</v>
      </c>
      <c r="G234">
        <v>17</v>
      </c>
      <c r="H234" s="2">
        <f t="shared" si="23"/>
        <v>3.7946428571428568E-2</v>
      </c>
      <c r="I234" s="3">
        <f t="shared" si="19"/>
        <v>4.6673660714285718</v>
      </c>
      <c r="J234" s="4">
        <f t="shared" si="20"/>
        <v>122.99882352941177</v>
      </c>
      <c r="K234" s="4">
        <v>2090.98</v>
      </c>
    </row>
    <row r="235" spans="1:11" x14ac:dyDescent="0.45">
      <c r="A235" s="1">
        <v>45350</v>
      </c>
      <c r="B235" s="1" t="str">
        <f t="shared" si="21"/>
        <v>Wed</v>
      </c>
      <c r="C235" t="s">
        <v>6</v>
      </c>
      <c r="D235">
        <f t="shared" si="22"/>
        <v>2</v>
      </c>
      <c r="E235" s="8">
        <f t="shared" si="18"/>
        <v>4</v>
      </c>
      <c r="F235">
        <v>1304</v>
      </c>
      <c r="G235">
        <v>13</v>
      </c>
      <c r="H235" s="2">
        <f t="shared" si="23"/>
        <v>9.9693251533742328E-3</v>
      </c>
      <c r="I235" s="3">
        <f t="shared" si="19"/>
        <v>0.63342791411042942</v>
      </c>
      <c r="J235" s="4">
        <f t="shared" si="20"/>
        <v>63.537692307692311</v>
      </c>
      <c r="K235" s="4">
        <v>825.99</v>
      </c>
    </row>
    <row r="236" spans="1:11" x14ac:dyDescent="0.45">
      <c r="A236" s="1">
        <v>45350</v>
      </c>
      <c r="B236" s="1" t="str">
        <f t="shared" si="21"/>
        <v>Wed</v>
      </c>
      <c r="C236" t="s">
        <v>7</v>
      </c>
      <c r="D236">
        <f t="shared" si="22"/>
        <v>3</v>
      </c>
      <c r="E236" s="8">
        <f t="shared" si="18"/>
        <v>4</v>
      </c>
      <c r="F236">
        <v>766</v>
      </c>
      <c r="G236">
        <v>29</v>
      </c>
      <c r="H236" s="2">
        <f t="shared" si="23"/>
        <v>3.7859007832898174E-2</v>
      </c>
      <c r="I236" s="3">
        <f t="shared" si="19"/>
        <v>1.183485639686684</v>
      </c>
      <c r="J236" s="4">
        <f t="shared" si="20"/>
        <v>31.260344827586206</v>
      </c>
      <c r="K236" s="4">
        <v>906.55</v>
      </c>
    </row>
    <row r="237" spans="1:11" x14ac:dyDescent="0.45">
      <c r="A237" s="1">
        <v>45350</v>
      </c>
      <c r="B237" s="1" t="str">
        <f t="shared" si="21"/>
        <v>Wed</v>
      </c>
      <c r="C237" t="s">
        <v>8</v>
      </c>
      <c r="D237">
        <f t="shared" si="22"/>
        <v>4</v>
      </c>
      <c r="E237" s="8">
        <f t="shared" si="18"/>
        <v>4</v>
      </c>
      <c r="F237">
        <v>121</v>
      </c>
      <c r="G237">
        <v>4</v>
      </c>
      <c r="H237" s="2">
        <f t="shared" si="23"/>
        <v>3.3057851239669422E-2</v>
      </c>
      <c r="I237" s="3">
        <f t="shared" si="19"/>
        <v>4.457851239669421</v>
      </c>
      <c r="J237" s="4">
        <f t="shared" si="20"/>
        <v>134.85</v>
      </c>
      <c r="K237" s="4">
        <v>539.4</v>
      </c>
    </row>
    <row r="238" spans="1:11" x14ac:dyDescent="0.45">
      <c r="A238" s="1">
        <v>45351</v>
      </c>
      <c r="B238" s="1" t="str">
        <f t="shared" si="21"/>
        <v>Thu</v>
      </c>
      <c r="C238" t="s">
        <v>5</v>
      </c>
      <c r="D238">
        <f t="shared" si="22"/>
        <v>1</v>
      </c>
      <c r="E238" s="8">
        <f t="shared" si="18"/>
        <v>5</v>
      </c>
      <c r="F238">
        <v>874</v>
      </c>
      <c r="G238">
        <v>29</v>
      </c>
      <c r="H238" s="2">
        <f t="shared" si="23"/>
        <v>3.3180778032036611E-2</v>
      </c>
      <c r="I238" s="3">
        <f t="shared" si="19"/>
        <v>2.1589473684210527</v>
      </c>
      <c r="J238" s="4">
        <f t="shared" si="20"/>
        <v>65.066206896551734</v>
      </c>
      <c r="K238" s="4">
        <v>1886.92</v>
      </c>
    </row>
    <row r="239" spans="1:11" x14ac:dyDescent="0.45">
      <c r="A239" s="1">
        <v>45351</v>
      </c>
      <c r="B239" s="1" t="str">
        <f t="shared" si="21"/>
        <v>Thu</v>
      </c>
      <c r="C239" t="s">
        <v>6</v>
      </c>
      <c r="D239">
        <f t="shared" si="22"/>
        <v>2</v>
      </c>
      <c r="E239" s="8">
        <f t="shared" si="18"/>
        <v>5</v>
      </c>
      <c r="F239">
        <v>1351</v>
      </c>
      <c r="G239">
        <v>14</v>
      </c>
      <c r="H239" s="2">
        <f t="shared" si="23"/>
        <v>1.0362694300518135E-2</v>
      </c>
      <c r="I239" s="3">
        <f t="shared" si="19"/>
        <v>0.62715766099185788</v>
      </c>
      <c r="J239" s="4">
        <f t="shared" si="20"/>
        <v>60.520714285714284</v>
      </c>
      <c r="K239" s="4">
        <v>847.29</v>
      </c>
    </row>
    <row r="240" spans="1:11" x14ac:dyDescent="0.45">
      <c r="A240" s="1">
        <v>45351</v>
      </c>
      <c r="B240" s="1" t="str">
        <f t="shared" si="21"/>
        <v>Thu</v>
      </c>
      <c r="C240" t="s">
        <v>7</v>
      </c>
      <c r="D240">
        <f t="shared" si="22"/>
        <v>3</v>
      </c>
      <c r="E240" s="8">
        <f t="shared" si="18"/>
        <v>5</v>
      </c>
      <c r="F240">
        <v>324</v>
      </c>
      <c r="G240">
        <v>13</v>
      </c>
      <c r="H240" s="2">
        <f t="shared" si="23"/>
        <v>4.0123456790123455E-2</v>
      </c>
      <c r="I240" s="3">
        <f t="shared" si="19"/>
        <v>4.3852777777777776</v>
      </c>
      <c r="J240" s="4">
        <f t="shared" si="20"/>
        <v>109.29461538461538</v>
      </c>
      <c r="K240" s="4">
        <v>1420.83</v>
      </c>
    </row>
    <row r="241" spans="1:11" x14ac:dyDescent="0.45">
      <c r="A241" s="1">
        <v>45351</v>
      </c>
      <c r="B241" s="1" t="str">
        <f t="shared" si="21"/>
        <v>Thu</v>
      </c>
      <c r="C241" t="s">
        <v>8</v>
      </c>
      <c r="D241">
        <f t="shared" si="22"/>
        <v>4</v>
      </c>
      <c r="E241" s="8">
        <f t="shared" si="18"/>
        <v>5</v>
      </c>
      <c r="F241">
        <v>380</v>
      </c>
      <c r="G241">
        <v>19</v>
      </c>
      <c r="H241" s="2">
        <f t="shared" si="23"/>
        <v>0.05</v>
      </c>
      <c r="I241" s="3">
        <f t="shared" si="19"/>
        <v>2.8850526315789473</v>
      </c>
      <c r="J241" s="4">
        <f t="shared" si="20"/>
        <v>57.701052631578946</v>
      </c>
      <c r="K241" s="4">
        <v>1096.32</v>
      </c>
    </row>
    <row r="242" spans="1:11" x14ac:dyDescent="0.45">
      <c r="A242" s="1">
        <v>45352</v>
      </c>
      <c r="B242" s="1" t="str">
        <f t="shared" si="21"/>
        <v>Fri</v>
      </c>
      <c r="C242" t="s">
        <v>5</v>
      </c>
      <c r="D242">
        <f t="shared" si="22"/>
        <v>1</v>
      </c>
      <c r="E242" s="8">
        <f t="shared" si="18"/>
        <v>6</v>
      </c>
      <c r="F242">
        <v>170</v>
      </c>
      <c r="G242">
        <v>9</v>
      </c>
      <c r="H242" s="2">
        <f t="shared" si="23"/>
        <v>5.2941176470588235E-2</v>
      </c>
      <c r="I242" s="3">
        <f t="shared" si="19"/>
        <v>4.8076470588235294</v>
      </c>
      <c r="J242" s="4">
        <f t="shared" si="20"/>
        <v>90.811111111111103</v>
      </c>
      <c r="K242" s="4">
        <v>817.3</v>
      </c>
    </row>
    <row r="243" spans="1:11" x14ac:dyDescent="0.45">
      <c r="A243" s="1">
        <v>45352</v>
      </c>
      <c r="B243" s="1" t="str">
        <f t="shared" si="21"/>
        <v>Fri</v>
      </c>
      <c r="C243" t="s">
        <v>6</v>
      </c>
      <c r="D243">
        <f t="shared" si="22"/>
        <v>2</v>
      </c>
      <c r="E243" s="8">
        <f t="shared" si="18"/>
        <v>6</v>
      </c>
      <c r="F243">
        <v>1802</v>
      </c>
      <c r="G243">
        <v>15</v>
      </c>
      <c r="H243" s="2">
        <f t="shared" si="23"/>
        <v>8.3240843507214213E-3</v>
      </c>
      <c r="I243" s="3">
        <f t="shared" si="19"/>
        <v>0.9779689234184239</v>
      </c>
      <c r="J243" s="4">
        <f t="shared" si="20"/>
        <v>117.48666666666666</v>
      </c>
      <c r="K243" s="4">
        <v>1762.3</v>
      </c>
    </row>
    <row r="244" spans="1:11" x14ac:dyDescent="0.45">
      <c r="A244" s="1">
        <v>45352</v>
      </c>
      <c r="B244" s="1" t="str">
        <f t="shared" si="21"/>
        <v>Fri</v>
      </c>
      <c r="C244" t="s">
        <v>7</v>
      </c>
      <c r="D244">
        <f t="shared" si="22"/>
        <v>3</v>
      </c>
      <c r="E244" s="8">
        <f t="shared" si="18"/>
        <v>6</v>
      </c>
      <c r="F244">
        <v>723</v>
      </c>
      <c r="G244">
        <v>26</v>
      </c>
      <c r="H244" s="2">
        <f t="shared" si="23"/>
        <v>3.5961272475795295E-2</v>
      </c>
      <c r="I244" s="3">
        <f t="shared" si="19"/>
        <v>1.4365283540802212</v>
      </c>
      <c r="J244" s="4">
        <f t="shared" si="20"/>
        <v>39.946538461538459</v>
      </c>
      <c r="K244" s="4">
        <v>1038.6099999999999</v>
      </c>
    </row>
    <row r="245" spans="1:11" x14ac:dyDescent="0.45">
      <c r="A245" s="1">
        <v>45352</v>
      </c>
      <c r="B245" s="1" t="str">
        <f t="shared" si="21"/>
        <v>Fri</v>
      </c>
      <c r="C245" t="s">
        <v>8</v>
      </c>
      <c r="D245">
        <f t="shared" si="22"/>
        <v>4</v>
      </c>
      <c r="E245" s="8">
        <f t="shared" si="18"/>
        <v>6</v>
      </c>
      <c r="F245">
        <v>274</v>
      </c>
      <c r="G245">
        <v>8</v>
      </c>
      <c r="H245" s="2">
        <f t="shared" si="23"/>
        <v>2.9197080291970802E-2</v>
      </c>
      <c r="I245" s="3">
        <f t="shared" si="19"/>
        <v>2.8681021897810219</v>
      </c>
      <c r="J245" s="4">
        <f t="shared" si="20"/>
        <v>98.232500000000002</v>
      </c>
      <c r="K245" s="4">
        <v>785.86</v>
      </c>
    </row>
    <row r="246" spans="1:11" x14ac:dyDescent="0.45">
      <c r="A246" s="1">
        <v>45353</v>
      </c>
      <c r="B246" s="1" t="str">
        <f t="shared" si="21"/>
        <v>Sat</v>
      </c>
      <c r="C246" t="s">
        <v>5</v>
      </c>
      <c r="D246">
        <f t="shared" si="22"/>
        <v>1</v>
      </c>
      <c r="E246" s="8">
        <f t="shared" si="18"/>
        <v>7</v>
      </c>
      <c r="F246">
        <v>546</v>
      </c>
      <c r="G246">
        <v>22</v>
      </c>
      <c r="H246" s="2">
        <f t="shared" si="23"/>
        <v>4.0293040293040296E-2</v>
      </c>
      <c r="I246" s="3">
        <f t="shared" si="19"/>
        <v>3.6081318681318679</v>
      </c>
      <c r="J246" s="4">
        <f t="shared" si="20"/>
        <v>89.547272727272727</v>
      </c>
      <c r="K246" s="4">
        <v>1970.04</v>
      </c>
    </row>
    <row r="247" spans="1:11" x14ac:dyDescent="0.45">
      <c r="A247" s="1">
        <v>45353</v>
      </c>
      <c r="B247" s="1" t="str">
        <f t="shared" si="21"/>
        <v>Sat</v>
      </c>
      <c r="C247" t="s">
        <v>6</v>
      </c>
      <c r="D247">
        <f t="shared" si="22"/>
        <v>2</v>
      </c>
      <c r="E247" s="8">
        <f t="shared" si="18"/>
        <v>7</v>
      </c>
      <c r="F247">
        <v>868</v>
      </c>
      <c r="G247">
        <v>12</v>
      </c>
      <c r="H247" s="2">
        <f t="shared" si="23"/>
        <v>1.3824884792626729E-2</v>
      </c>
      <c r="I247" s="3">
        <f t="shared" si="19"/>
        <v>1.0525115207373272</v>
      </c>
      <c r="J247" s="4">
        <f t="shared" si="20"/>
        <v>76.131666666666675</v>
      </c>
      <c r="K247" s="4">
        <v>913.58</v>
      </c>
    </row>
    <row r="248" spans="1:11" x14ac:dyDescent="0.45">
      <c r="A248" s="1">
        <v>45353</v>
      </c>
      <c r="B248" s="1" t="str">
        <f t="shared" si="21"/>
        <v>Sat</v>
      </c>
      <c r="C248" t="s">
        <v>7</v>
      </c>
      <c r="D248">
        <f t="shared" si="22"/>
        <v>3</v>
      </c>
      <c r="E248" s="8">
        <f t="shared" si="18"/>
        <v>7</v>
      </c>
      <c r="F248">
        <v>788</v>
      </c>
      <c r="G248">
        <v>29</v>
      </c>
      <c r="H248" s="2">
        <f t="shared" si="23"/>
        <v>3.6802030456852791E-2</v>
      </c>
      <c r="I248" s="3">
        <f t="shared" si="19"/>
        <v>3.9369289340101523</v>
      </c>
      <c r="J248" s="4">
        <f t="shared" si="20"/>
        <v>106.97586206896553</v>
      </c>
      <c r="K248" s="4">
        <v>3102.3</v>
      </c>
    </row>
    <row r="249" spans="1:11" x14ac:dyDescent="0.45">
      <c r="A249" s="1">
        <v>45353</v>
      </c>
      <c r="B249" s="1" t="str">
        <f t="shared" si="21"/>
        <v>Sat</v>
      </c>
      <c r="C249" t="s">
        <v>8</v>
      </c>
      <c r="D249">
        <f t="shared" si="22"/>
        <v>4</v>
      </c>
      <c r="E249" s="8">
        <f t="shared" si="18"/>
        <v>7</v>
      </c>
      <c r="F249">
        <v>463</v>
      </c>
      <c r="G249">
        <v>24</v>
      </c>
      <c r="H249" s="2">
        <f t="shared" si="23"/>
        <v>5.183585313174946E-2</v>
      </c>
      <c r="I249" s="3">
        <f t="shared" si="19"/>
        <v>1.0616198704103672</v>
      </c>
      <c r="J249" s="4">
        <f t="shared" si="20"/>
        <v>20.480416666666667</v>
      </c>
      <c r="K249" s="4">
        <v>491.53</v>
      </c>
    </row>
    <row r="250" spans="1:11" x14ac:dyDescent="0.45">
      <c r="A250" s="1">
        <v>45354</v>
      </c>
      <c r="B250" s="1" t="str">
        <f t="shared" si="21"/>
        <v>Sun</v>
      </c>
      <c r="C250" t="s">
        <v>5</v>
      </c>
      <c r="D250">
        <f t="shared" si="22"/>
        <v>1</v>
      </c>
      <c r="E250" s="8">
        <f t="shared" si="18"/>
        <v>1</v>
      </c>
      <c r="F250">
        <v>121</v>
      </c>
      <c r="G250">
        <v>6</v>
      </c>
      <c r="H250" s="2">
        <f t="shared" si="23"/>
        <v>4.9586776859504134E-2</v>
      </c>
      <c r="I250" s="3">
        <f t="shared" si="19"/>
        <v>1.5522314049586776</v>
      </c>
      <c r="J250" s="4">
        <f t="shared" si="20"/>
        <v>31.303333333333331</v>
      </c>
      <c r="K250" s="4">
        <v>187.82</v>
      </c>
    </row>
    <row r="251" spans="1:11" x14ac:dyDescent="0.45">
      <c r="A251" s="1">
        <v>45354</v>
      </c>
      <c r="B251" s="1" t="str">
        <f t="shared" si="21"/>
        <v>Sun</v>
      </c>
      <c r="C251" t="s">
        <v>6</v>
      </c>
      <c r="D251">
        <f t="shared" si="22"/>
        <v>2</v>
      </c>
      <c r="E251" s="8">
        <f t="shared" si="18"/>
        <v>1</v>
      </c>
      <c r="F251">
        <v>1615</v>
      </c>
      <c r="G251">
        <v>20</v>
      </c>
      <c r="H251" s="2">
        <f t="shared" si="23"/>
        <v>1.238390092879257E-2</v>
      </c>
      <c r="I251" s="3">
        <f t="shared" si="19"/>
        <v>1.3534303405572756</v>
      </c>
      <c r="J251" s="4">
        <f t="shared" si="20"/>
        <v>109.2895</v>
      </c>
      <c r="K251" s="4">
        <v>2185.79</v>
      </c>
    </row>
    <row r="252" spans="1:11" x14ac:dyDescent="0.45">
      <c r="A252" s="1">
        <v>45354</v>
      </c>
      <c r="B252" s="1" t="str">
        <f t="shared" si="21"/>
        <v>Sun</v>
      </c>
      <c r="C252" t="s">
        <v>7</v>
      </c>
      <c r="D252">
        <f t="shared" si="22"/>
        <v>3</v>
      </c>
      <c r="E252" s="8">
        <f t="shared" si="18"/>
        <v>1</v>
      </c>
      <c r="F252">
        <v>262</v>
      </c>
      <c r="G252">
        <v>11</v>
      </c>
      <c r="H252" s="2">
        <f t="shared" si="23"/>
        <v>4.1984732824427481E-2</v>
      </c>
      <c r="I252" s="3">
        <f t="shared" si="19"/>
        <v>3.9715267175572517</v>
      </c>
      <c r="J252" s="4">
        <f t="shared" si="20"/>
        <v>94.594545454545454</v>
      </c>
      <c r="K252" s="4">
        <v>1040.54</v>
      </c>
    </row>
    <row r="253" spans="1:11" x14ac:dyDescent="0.45">
      <c r="A253" s="1">
        <v>45354</v>
      </c>
      <c r="B253" s="1" t="str">
        <f t="shared" si="21"/>
        <v>Sun</v>
      </c>
      <c r="C253" t="s">
        <v>8</v>
      </c>
      <c r="D253">
        <f t="shared" si="22"/>
        <v>4</v>
      </c>
      <c r="E253" s="8">
        <f t="shared" si="18"/>
        <v>1</v>
      </c>
      <c r="F253">
        <v>638</v>
      </c>
      <c r="G253">
        <v>28</v>
      </c>
      <c r="H253" s="2">
        <f t="shared" si="23"/>
        <v>4.3887147335423198E-2</v>
      </c>
      <c r="I253" s="3">
        <f t="shared" si="19"/>
        <v>4.2715517241379306</v>
      </c>
      <c r="J253" s="4">
        <f t="shared" si="20"/>
        <v>97.330357142857139</v>
      </c>
      <c r="K253" s="4">
        <v>2725.25</v>
      </c>
    </row>
    <row r="254" spans="1:11" x14ac:dyDescent="0.45">
      <c r="A254" s="1">
        <v>45355</v>
      </c>
      <c r="B254" s="1" t="str">
        <f t="shared" si="21"/>
        <v>Mon</v>
      </c>
      <c r="C254" t="s">
        <v>5</v>
      </c>
      <c r="D254">
        <f t="shared" si="22"/>
        <v>1</v>
      </c>
      <c r="E254" s="8">
        <f t="shared" si="18"/>
        <v>2</v>
      </c>
      <c r="F254">
        <v>948</v>
      </c>
      <c r="G254">
        <v>46</v>
      </c>
      <c r="H254" s="2">
        <f t="shared" si="23"/>
        <v>4.852320675105485E-2</v>
      </c>
      <c r="I254" s="3">
        <f t="shared" si="19"/>
        <v>6.3244936708860759</v>
      </c>
      <c r="J254" s="4">
        <f t="shared" si="20"/>
        <v>130.33956521739131</v>
      </c>
      <c r="K254" s="4">
        <v>5995.62</v>
      </c>
    </row>
    <row r="255" spans="1:11" x14ac:dyDescent="0.45">
      <c r="A255" s="1">
        <v>45355</v>
      </c>
      <c r="B255" s="1" t="str">
        <f t="shared" si="21"/>
        <v>Mon</v>
      </c>
      <c r="C255" t="s">
        <v>6</v>
      </c>
      <c r="D255">
        <f t="shared" si="22"/>
        <v>2</v>
      </c>
      <c r="E255" s="8">
        <f t="shared" si="18"/>
        <v>2</v>
      </c>
      <c r="F255">
        <v>1823</v>
      </c>
      <c r="G255">
        <v>11</v>
      </c>
      <c r="H255" s="2">
        <f t="shared" si="23"/>
        <v>6.034009873834339E-3</v>
      </c>
      <c r="I255" s="3">
        <f t="shared" si="19"/>
        <v>0.12623697202413603</v>
      </c>
      <c r="J255" s="4">
        <f t="shared" si="20"/>
        <v>20.920909090909092</v>
      </c>
      <c r="K255" s="4">
        <v>230.13</v>
      </c>
    </row>
    <row r="256" spans="1:11" x14ac:dyDescent="0.45">
      <c r="A256" s="1">
        <v>45355</v>
      </c>
      <c r="B256" s="1" t="str">
        <f t="shared" si="21"/>
        <v>Mon</v>
      </c>
      <c r="C256" t="s">
        <v>7</v>
      </c>
      <c r="D256">
        <f t="shared" si="22"/>
        <v>3</v>
      </c>
      <c r="E256" s="8">
        <f t="shared" si="18"/>
        <v>2</v>
      </c>
      <c r="F256">
        <v>638</v>
      </c>
      <c r="G256">
        <v>21</v>
      </c>
      <c r="H256" s="2">
        <f t="shared" si="23"/>
        <v>3.2915360501567396E-2</v>
      </c>
      <c r="I256" s="3">
        <f t="shared" si="19"/>
        <v>1.8434482758620687</v>
      </c>
      <c r="J256" s="4">
        <f t="shared" si="20"/>
        <v>56.005714285714284</v>
      </c>
      <c r="K256" s="4">
        <v>1176.1199999999999</v>
      </c>
    </row>
    <row r="257" spans="1:11" x14ac:dyDescent="0.45">
      <c r="A257" s="1">
        <v>45355</v>
      </c>
      <c r="B257" s="1" t="str">
        <f t="shared" si="21"/>
        <v>Mon</v>
      </c>
      <c r="C257" t="s">
        <v>8</v>
      </c>
      <c r="D257">
        <f t="shared" si="22"/>
        <v>4</v>
      </c>
      <c r="E257" s="8">
        <f t="shared" si="18"/>
        <v>2</v>
      </c>
      <c r="F257">
        <v>672</v>
      </c>
      <c r="G257">
        <v>24</v>
      </c>
      <c r="H257" s="2">
        <f t="shared" si="23"/>
        <v>3.5714285714285712E-2</v>
      </c>
      <c r="I257" s="3">
        <f t="shared" si="19"/>
        <v>1.3520238095238095</v>
      </c>
      <c r="J257" s="4">
        <f t="shared" si="20"/>
        <v>37.856666666666662</v>
      </c>
      <c r="K257" s="4">
        <v>908.56</v>
      </c>
    </row>
    <row r="258" spans="1:11" x14ac:dyDescent="0.45">
      <c r="A258" s="1">
        <v>45356</v>
      </c>
      <c r="B258" s="1" t="str">
        <f t="shared" si="21"/>
        <v>Tue</v>
      </c>
      <c r="C258" t="s">
        <v>5</v>
      </c>
      <c r="D258">
        <f t="shared" si="22"/>
        <v>1</v>
      </c>
      <c r="E258" s="8">
        <f t="shared" ref="E258:E321" si="24">WEEKDAY(A258,1)</f>
        <v>3</v>
      </c>
      <c r="F258">
        <v>584</v>
      </c>
      <c r="G258">
        <v>20</v>
      </c>
      <c r="H258" s="2">
        <f t="shared" si="23"/>
        <v>3.4246575342465752E-2</v>
      </c>
      <c r="I258" s="3">
        <f t="shared" ref="I258:I321" si="25">K258/F258</f>
        <v>1.4484931506849315</v>
      </c>
      <c r="J258" s="4">
        <f t="shared" ref="J258:J321" si="26">K258/G258</f>
        <v>42.295999999999999</v>
      </c>
      <c r="K258" s="4">
        <v>845.92</v>
      </c>
    </row>
    <row r="259" spans="1:11" x14ac:dyDescent="0.45">
      <c r="A259" s="1">
        <v>45356</v>
      </c>
      <c r="B259" s="1" t="str">
        <f t="shared" ref="B259:B322" si="27">TEXT(A259,"ddd")</f>
        <v>Tue</v>
      </c>
      <c r="C259" t="s">
        <v>6</v>
      </c>
      <c r="D259">
        <f t="shared" ref="D259:D322" si="28">IF(C259="Organic",1,(IF(C259="Paid Ads",2,(IF(C259="Social Media",3,(IF(C259="Referral",4,)))))))</f>
        <v>2</v>
      </c>
      <c r="E259" s="8">
        <f t="shared" si="24"/>
        <v>3</v>
      </c>
      <c r="F259">
        <v>855</v>
      </c>
      <c r="G259">
        <v>4</v>
      </c>
      <c r="H259" s="2">
        <f t="shared" ref="H259:H322" si="29">G259/F259</f>
        <v>4.6783625730994153E-3</v>
      </c>
      <c r="I259" s="3">
        <f t="shared" si="25"/>
        <v>0.46219883040935672</v>
      </c>
      <c r="J259" s="4">
        <f t="shared" si="26"/>
        <v>98.795000000000002</v>
      </c>
      <c r="K259" s="4">
        <v>395.18</v>
      </c>
    </row>
    <row r="260" spans="1:11" x14ac:dyDescent="0.45">
      <c r="A260" s="1">
        <v>45356</v>
      </c>
      <c r="B260" s="1" t="str">
        <f t="shared" si="27"/>
        <v>Tue</v>
      </c>
      <c r="C260" t="s">
        <v>7</v>
      </c>
      <c r="D260">
        <f t="shared" si="28"/>
        <v>3</v>
      </c>
      <c r="E260" s="8">
        <f t="shared" si="24"/>
        <v>3</v>
      </c>
      <c r="F260">
        <v>973</v>
      </c>
      <c r="G260">
        <v>46</v>
      </c>
      <c r="H260" s="2">
        <f t="shared" si="29"/>
        <v>4.7276464542651594E-2</v>
      </c>
      <c r="I260" s="3">
        <f t="shared" si="25"/>
        <v>2.9293936279547794</v>
      </c>
      <c r="J260" s="4">
        <f t="shared" si="26"/>
        <v>61.963043478260872</v>
      </c>
      <c r="K260" s="4">
        <v>2850.3</v>
      </c>
    </row>
    <row r="261" spans="1:11" x14ac:dyDescent="0.45">
      <c r="A261" s="1">
        <v>45356</v>
      </c>
      <c r="B261" s="1" t="str">
        <f t="shared" si="27"/>
        <v>Tue</v>
      </c>
      <c r="C261" t="s">
        <v>8</v>
      </c>
      <c r="D261">
        <f t="shared" si="28"/>
        <v>4</v>
      </c>
      <c r="E261" s="8">
        <f t="shared" si="24"/>
        <v>3</v>
      </c>
      <c r="F261">
        <v>570</v>
      </c>
      <c r="G261">
        <v>29</v>
      </c>
      <c r="H261" s="2">
        <f t="shared" si="29"/>
        <v>5.0877192982456139E-2</v>
      </c>
      <c r="I261" s="3">
        <f t="shared" si="25"/>
        <v>4.8211403508771937</v>
      </c>
      <c r="J261" s="4">
        <f t="shared" si="26"/>
        <v>94.760344827586209</v>
      </c>
      <c r="K261" s="4">
        <v>2748.05</v>
      </c>
    </row>
    <row r="262" spans="1:11" x14ac:dyDescent="0.45">
      <c r="A262" s="1">
        <v>45357</v>
      </c>
      <c r="B262" s="1" t="str">
        <f t="shared" si="27"/>
        <v>Wed</v>
      </c>
      <c r="C262" t="s">
        <v>5</v>
      </c>
      <c r="D262">
        <f t="shared" si="28"/>
        <v>1</v>
      </c>
      <c r="E262" s="8">
        <f t="shared" si="24"/>
        <v>4</v>
      </c>
      <c r="F262">
        <v>225</v>
      </c>
      <c r="G262">
        <v>7</v>
      </c>
      <c r="H262" s="2">
        <f t="shared" si="29"/>
        <v>3.111111111111111E-2</v>
      </c>
      <c r="I262" s="3">
        <f t="shared" si="25"/>
        <v>1.624888888888889</v>
      </c>
      <c r="J262" s="4">
        <f t="shared" si="26"/>
        <v>52.228571428571435</v>
      </c>
      <c r="K262" s="4">
        <v>365.6</v>
      </c>
    </row>
    <row r="263" spans="1:11" x14ac:dyDescent="0.45">
      <c r="A263" s="1">
        <v>45357</v>
      </c>
      <c r="B263" s="1" t="str">
        <f t="shared" si="27"/>
        <v>Wed</v>
      </c>
      <c r="C263" t="s">
        <v>6</v>
      </c>
      <c r="D263">
        <f t="shared" si="28"/>
        <v>2</v>
      </c>
      <c r="E263" s="8">
        <f t="shared" si="24"/>
        <v>4</v>
      </c>
      <c r="F263">
        <v>1102</v>
      </c>
      <c r="G263">
        <v>9</v>
      </c>
      <c r="H263" s="2">
        <f t="shared" si="29"/>
        <v>8.1669691470054439E-3</v>
      </c>
      <c r="I263" s="3">
        <f t="shared" si="25"/>
        <v>0.35873865698729579</v>
      </c>
      <c r="J263" s="4">
        <f t="shared" si="26"/>
        <v>43.925555555555555</v>
      </c>
      <c r="K263" s="4">
        <v>395.33</v>
      </c>
    </row>
    <row r="264" spans="1:11" x14ac:dyDescent="0.45">
      <c r="A264" s="1">
        <v>45357</v>
      </c>
      <c r="B264" s="1" t="str">
        <f t="shared" si="27"/>
        <v>Wed</v>
      </c>
      <c r="C264" t="s">
        <v>7</v>
      </c>
      <c r="D264">
        <f t="shared" si="28"/>
        <v>3</v>
      </c>
      <c r="E264" s="8">
        <f t="shared" si="24"/>
        <v>4</v>
      </c>
      <c r="F264">
        <v>453</v>
      </c>
      <c r="G264">
        <v>26</v>
      </c>
      <c r="H264" s="2">
        <f t="shared" si="29"/>
        <v>5.7395143487858721E-2</v>
      </c>
      <c r="I264" s="3">
        <f t="shared" si="25"/>
        <v>6.4303311258278146</v>
      </c>
      <c r="J264" s="4">
        <f t="shared" si="26"/>
        <v>112.03615384615385</v>
      </c>
      <c r="K264" s="4">
        <v>2912.94</v>
      </c>
    </row>
    <row r="265" spans="1:11" x14ac:dyDescent="0.45">
      <c r="A265" s="1">
        <v>45357</v>
      </c>
      <c r="B265" s="1" t="str">
        <f t="shared" si="27"/>
        <v>Wed</v>
      </c>
      <c r="C265" t="s">
        <v>8</v>
      </c>
      <c r="D265">
        <f t="shared" si="28"/>
        <v>4</v>
      </c>
      <c r="E265" s="8">
        <f t="shared" si="24"/>
        <v>4</v>
      </c>
      <c r="F265">
        <v>623</v>
      </c>
      <c r="G265">
        <v>26</v>
      </c>
      <c r="H265" s="2">
        <f t="shared" si="29"/>
        <v>4.1733547351524881E-2</v>
      </c>
      <c r="I265" s="3">
        <f t="shared" si="25"/>
        <v>5.2834189406099519</v>
      </c>
      <c r="J265" s="4">
        <f t="shared" si="26"/>
        <v>126.59884615384615</v>
      </c>
      <c r="K265" s="4">
        <v>3291.57</v>
      </c>
    </row>
    <row r="266" spans="1:11" x14ac:dyDescent="0.45">
      <c r="A266" s="1">
        <v>45358</v>
      </c>
      <c r="B266" s="1" t="str">
        <f t="shared" si="27"/>
        <v>Thu</v>
      </c>
      <c r="C266" t="s">
        <v>5</v>
      </c>
      <c r="D266">
        <f t="shared" si="28"/>
        <v>1</v>
      </c>
      <c r="E266" s="8">
        <f t="shared" si="24"/>
        <v>5</v>
      </c>
      <c r="F266">
        <v>297</v>
      </c>
      <c r="G266">
        <v>10</v>
      </c>
      <c r="H266" s="2">
        <f t="shared" si="29"/>
        <v>3.3670033670033669E-2</v>
      </c>
      <c r="I266" s="3">
        <f t="shared" si="25"/>
        <v>3.253703703703704</v>
      </c>
      <c r="J266" s="4">
        <f t="shared" si="26"/>
        <v>96.635000000000005</v>
      </c>
      <c r="K266" s="4">
        <v>966.35</v>
      </c>
    </row>
    <row r="267" spans="1:11" x14ac:dyDescent="0.45">
      <c r="A267" s="1">
        <v>45358</v>
      </c>
      <c r="B267" s="1" t="str">
        <f t="shared" si="27"/>
        <v>Thu</v>
      </c>
      <c r="C267" t="s">
        <v>6</v>
      </c>
      <c r="D267">
        <f t="shared" si="28"/>
        <v>2</v>
      </c>
      <c r="E267" s="8">
        <f t="shared" si="24"/>
        <v>5</v>
      </c>
      <c r="F267">
        <v>2450</v>
      </c>
      <c r="G267">
        <v>26</v>
      </c>
      <c r="H267" s="2">
        <f t="shared" si="29"/>
        <v>1.0612244897959184E-2</v>
      </c>
      <c r="I267" s="3">
        <f t="shared" si="25"/>
        <v>1.3548857142857142</v>
      </c>
      <c r="J267" s="4">
        <f t="shared" si="26"/>
        <v>127.67192307692306</v>
      </c>
      <c r="K267" s="4">
        <v>3319.47</v>
      </c>
    </row>
    <row r="268" spans="1:11" x14ac:dyDescent="0.45">
      <c r="A268" s="1">
        <v>45358</v>
      </c>
      <c r="B268" s="1" t="str">
        <f t="shared" si="27"/>
        <v>Thu</v>
      </c>
      <c r="C268" t="s">
        <v>7</v>
      </c>
      <c r="D268">
        <f t="shared" si="28"/>
        <v>3</v>
      </c>
      <c r="E268" s="8">
        <f t="shared" si="24"/>
        <v>5</v>
      </c>
      <c r="F268">
        <v>672</v>
      </c>
      <c r="G268">
        <v>20</v>
      </c>
      <c r="H268" s="2">
        <f t="shared" si="29"/>
        <v>2.976190476190476E-2</v>
      </c>
      <c r="I268" s="3">
        <f t="shared" si="25"/>
        <v>1.0379761904761904</v>
      </c>
      <c r="J268" s="4">
        <f t="shared" si="26"/>
        <v>34.875999999999998</v>
      </c>
      <c r="K268" s="4">
        <v>697.52</v>
      </c>
    </row>
    <row r="269" spans="1:11" x14ac:dyDescent="0.45">
      <c r="A269" s="1">
        <v>45358</v>
      </c>
      <c r="B269" s="1" t="str">
        <f t="shared" si="27"/>
        <v>Thu</v>
      </c>
      <c r="C269" t="s">
        <v>8</v>
      </c>
      <c r="D269">
        <f t="shared" si="28"/>
        <v>4</v>
      </c>
      <c r="E269" s="8">
        <f t="shared" si="24"/>
        <v>5</v>
      </c>
      <c r="F269">
        <v>303</v>
      </c>
      <c r="G269">
        <v>12</v>
      </c>
      <c r="H269" s="2">
        <f t="shared" si="29"/>
        <v>3.9603960396039604E-2</v>
      </c>
      <c r="I269" s="3">
        <f t="shared" si="25"/>
        <v>5.4192409240924091</v>
      </c>
      <c r="J269" s="4">
        <f t="shared" si="26"/>
        <v>136.83583333333334</v>
      </c>
      <c r="K269" s="4">
        <v>1642.03</v>
      </c>
    </row>
    <row r="270" spans="1:11" x14ac:dyDescent="0.45">
      <c r="A270" s="1">
        <v>45359</v>
      </c>
      <c r="B270" s="1" t="str">
        <f t="shared" si="27"/>
        <v>Fri</v>
      </c>
      <c r="C270" t="s">
        <v>5</v>
      </c>
      <c r="D270">
        <f t="shared" si="28"/>
        <v>1</v>
      </c>
      <c r="E270" s="8">
        <f t="shared" si="24"/>
        <v>6</v>
      </c>
      <c r="F270">
        <v>854</v>
      </c>
      <c r="G270">
        <v>44</v>
      </c>
      <c r="H270" s="2">
        <f t="shared" si="29"/>
        <v>5.1522248243559721E-2</v>
      </c>
      <c r="I270" s="3">
        <f t="shared" si="25"/>
        <v>6.9918735362997664</v>
      </c>
      <c r="J270" s="4">
        <f t="shared" si="26"/>
        <v>135.7059090909091</v>
      </c>
      <c r="K270" s="4">
        <v>5971.06</v>
      </c>
    </row>
    <row r="271" spans="1:11" x14ac:dyDescent="0.45">
      <c r="A271" s="1">
        <v>45359</v>
      </c>
      <c r="B271" s="1" t="str">
        <f t="shared" si="27"/>
        <v>Fri</v>
      </c>
      <c r="C271" t="s">
        <v>6</v>
      </c>
      <c r="D271">
        <f t="shared" si="28"/>
        <v>2</v>
      </c>
      <c r="E271" s="8">
        <f t="shared" si="24"/>
        <v>6</v>
      </c>
      <c r="F271">
        <v>901</v>
      </c>
      <c r="G271">
        <v>9</v>
      </c>
      <c r="H271" s="2">
        <f t="shared" si="29"/>
        <v>9.9889012208657056E-3</v>
      </c>
      <c r="I271" s="3">
        <f t="shared" si="25"/>
        <v>0.61480577136514991</v>
      </c>
      <c r="J271" s="4">
        <f t="shared" si="26"/>
        <v>61.548888888888897</v>
      </c>
      <c r="K271" s="4">
        <v>553.94000000000005</v>
      </c>
    </row>
    <row r="272" spans="1:11" x14ac:dyDescent="0.45">
      <c r="A272" s="1">
        <v>45359</v>
      </c>
      <c r="B272" s="1" t="str">
        <f t="shared" si="27"/>
        <v>Fri</v>
      </c>
      <c r="C272" t="s">
        <v>7</v>
      </c>
      <c r="D272">
        <f t="shared" si="28"/>
        <v>3</v>
      </c>
      <c r="E272" s="8">
        <f t="shared" si="24"/>
        <v>6</v>
      </c>
      <c r="F272">
        <v>735</v>
      </c>
      <c r="G272">
        <v>37</v>
      </c>
      <c r="H272" s="2">
        <f t="shared" si="29"/>
        <v>5.0340136054421766E-2</v>
      </c>
      <c r="I272" s="3">
        <f t="shared" si="25"/>
        <v>5.2727619047619045</v>
      </c>
      <c r="J272" s="4">
        <f t="shared" si="26"/>
        <v>104.7427027027027</v>
      </c>
      <c r="K272" s="4">
        <v>3875.48</v>
      </c>
    </row>
    <row r="273" spans="1:11" x14ac:dyDescent="0.45">
      <c r="A273" s="1">
        <v>45359</v>
      </c>
      <c r="B273" s="1" t="str">
        <f t="shared" si="27"/>
        <v>Fri</v>
      </c>
      <c r="C273" t="s">
        <v>8</v>
      </c>
      <c r="D273">
        <f t="shared" si="28"/>
        <v>4</v>
      </c>
      <c r="E273" s="8">
        <f t="shared" si="24"/>
        <v>6</v>
      </c>
      <c r="F273">
        <v>673</v>
      </c>
      <c r="G273">
        <v>31</v>
      </c>
      <c r="H273" s="2">
        <f t="shared" si="29"/>
        <v>4.6062407132243688E-2</v>
      </c>
      <c r="I273" s="3">
        <f t="shared" si="25"/>
        <v>4.2155423476968794</v>
      </c>
      <c r="J273" s="4">
        <f t="shared" si="26"/>
        <v>91.51806451612903</v>
      </c>
      <c r="K273" s="4">
        <v>2837.06</v>
      </c>
    </row>
    <row r="274" spans="1:11" x14ac:dyDescent="0.45">
      <c r="A274" s="1">
        <v>45360</v>
      </c>
      <c r="B274" s="1" t="str">
        <f t="shared" si="27"/>
        <v>Sat</v>
      </c>
      <c r="C274" t="s">
        <v>5</v>
      </c>
      <c r="D274">
        <f t="shared" si="28"/>
        <v>1</v>
      </c>
      <c r="E274" s="8">
        <f t="shared" si="24"/>
        <v>7</v>
      </c>
      <c r="F274">
        <v>911</v>
      </c>
      <c r="G274">
        <v>31</v>
      </c>
      <c r="H274" s="2">
        <f t="shared" si="29"/>
        <v>3.4028540065861687E-2</v>
      </c>
      <c r="I274" s="3">
        <f t="shared" si="25"/>
        <v>0.89187705817782659</v>
      </c>
      <c r="J274" s="4">
        <f t="shared" si="26"/>
        <v>26.20967741935484</v>
      </c>
      <c r="K274" s="4">
        <v>812.5</v>
      </c>
    </row>
    <row r="275" spans="1:11" x14ac:dyDescent="0.45">
      <c r="A275" s="1">
        <v>45360</v>
      </c>
      <c r="B275" s="1" t="str">
        <f t="shared" si="27"/>
        <v>Sat</v>
      </c>
      <c r="C275" t="s">
        <v>6</v>
      </c>
      <c r="D275">
        <f t="shared" si="28"/>
        <v>2</v>
      </c>
      <c r="E275" s="8">
        <f t="shared" si="24"/>
        <v>7</v>
      </c>
      <c r="F275">
        <v>1186</v>
      </c>
      <c r="G275">
        <v>11</v>
      </c>
      <c r="H275" s="2">
        <f t="shared" si="29"/>
        <v>9.2748735244519397E-3</v>
      </c>
      <c r="I275" s="3">
        <f t="shared" si="25"/>
        <v>1.0479089376053963</v>
      </c>
      <c r="J275" s="4">
        <f t="shared" si="26"/>
        <v>112.98363636363636</v>
      </c>
      <c r="K275" s="4">
        <v>1242.82</v>
      </c>
    </row>
    <row r="276" spans="1:11" x14ac:dyDescent="0.45">
      <c r="A276" s="1">
        <v>45360</v>
      </c>
      <c r="B276" s="1" t="str">
        <f t="shared" si="27"/>
        <v>Sat</v>
      </c>
      <c r="C276" t="s">
        <v>7</v>
      </c>
      <c r="D276">
        <f t="shared" si="28"/>
        <v>3</v>
      </c>
      <c r="E276" s="8">
        <f t="shared" si="24"/>
        <v>7</v>
      </c>
      <c r="F276">
        <v>875</v>
      </c>
      <c r="G276">
        <v>43</v>
      </c>
      <c r="H276" s="2">
        <f t="shared" si="29"/>
        <v>4.9142857142857141E-2</v>
      </c>
      <c r="I276" s="3">
        <f t="shared" si="25"/>
        <v>1.0687771428571429</v>
      </c>
      <c r="J276" s="4">
        <f t="shared" si="26"/>
        <v>21.748372093023253</v>
      </c>
      <c r="K276" s="4">
        <v>935.18</v>
      </c>
    </row>
    <row r="277" spans="1:11" x14ac:dyDescent="0.45">
      <c r="A277" s="1">
        <v>45360</v>
      </c>
      <c r="B277" s="1" t="str">
        <f t="shared" si="27"/>
        <v>Sat</v>
      </c>
      <c r="C277" t="s">
        <v>8</v>
      </c>
      <c r="D277">
        <f t="shared" si="28"/>
        <v>4</v>
      </c>
      <c r="E277" s="8">
        <f t="shared" si="24"/>
        <v>7</v>
      </c>
      <c r="F277">
        <v>756</v>
      </c>
      <c r="G277">
        <v>43</v>
      </c>
      <c r="H277" s="2">
        <f t="shared" si="29"/>
        <v>5.6878306878306875E-2</v>
      </c>
      <c r="I277" s="3">
        <f t="shared" si="25"/>
        <v>4.3392857142857144</v>
      </c>
      <c r="J277" s="4">
        <f t="shared" si="26"/>
        <v>76.29069767441861</v>
      </c>
      <c r="K277" s="4">
        <v>3280.5</v>
      </c>
    </row>
    <row r="278" spans="1:11" x14ac:dyDescent="0.45">
      <c r="A278" s="1">
        <v>45361</v>
      </c>
      <c r="B278" s="1" t="str">
        <f t="shared" si="27"/>
        <v>Sun</v>
      </c>
      <c r="C278" t="s">
        <v>5</v>
      </c>
      <c r="D278">
        <f t="shared" si="28"/>
        <v>1</v>
      </c>
      <c r="E278" s="8">
        <f t="shared" si="24"/>
        <v>1</v>
      </c>
      <c r="F278">
        <v>550</v>
      </c>
      <c r="G278">
        <v>19</v>
      </c>
      <c r="H278" s="2">
        <f t="shared" si="29"/>
        <v>3.4545454545454546E-2</v>
      </c>
      <c r="I278" s="3">
        <f t="shared" si="25"/>
        <v>3.4034</v>
      </c>
      <c r="J278" s="4">
        <f t="shared" si="26"/>
        <v>98.519473684210524</v>
      </c>
      <c r="K278" s="4">
        <v>1871.87</v>
      </c>
    </row>
    <row r="279" spans="1:11" x14ac:dyDescent="0.45">
      <c r="A279" s="1">
        <v>45361</v>
      </c>
      <c r="B279" s="1" t="str">
        <f t="shared" si="27"/>
        <v>Sun</v>
      </c>
      <c r="C279" t="s">
        <v>6</v>
      </c>
      <c r="D279">
        <f t="shared" si="28"/>
        <v>2</v>
      </c>
      <c r="E279" s="8">
        <f t="shared" si="24"/>
        <v>1</v>
      </c>
      <c r="F279">
        <v>1901</v>
      </c>
      <c r="G279">
        <v>15</v>
      </c>
      <c r="H279" s="2">
        <f t="shared" si="29"/>
        <v>7.8905839032088372E-3</v>
      </c>
      <c r="I279" s="3">
        <f t="shared" si="25"/>
        <v>0.79329300368227251</v>
      </c>
      <c r="J279" s="4">
        <f t="shared" si="26"/>
        <v>100.53666666666666</v>
      </c>
      <c r="K279" s="4">
        <v>1508.05</v>
      </c>
    </row>
    <row r="280" spans="1:11" x14ac:dyDescent="0.45">
      <c r="A280" s="1">
        <v>45361</v>
      </c>
      <c r="B280" s="1" t="str">
        <f t="shared" si="27"/>
        <v>Sun</v>
      </c>
      <c r="C280" t="s">
        <v>7</v>
      </c>
      <c r="D280">
        <f t="shared" si="28"/>
        <v>3</v>
      </c>
      <c r="E280" s="8">
        <f t="shared" si="24"/>
        <v>1</v>
      </c>
      <c r="F280">
        <v>452</v>
      </c>
      <c r="G280">
        <v>15</v>
      </c>
      <c r="H280" s="2">
        <f t="shared" si="29"/>
        <v>3.3185840707964605E-2</v>
      </c>
      <c r="I280" s="3">
        <f t="shared" si="25"/>
        <v>1.573362831858407</v>
      </c>
      <c r="J280" s="4">
        <f t="shared" si="26"/>
        <v>47.410666666666664</v>
      </c>
      <c r="K280" s="4">
        <v>711.16</v>
      </c>
    </row>
    <row r="281" spans="1:11" x14ac:dyDescent="0.45">
      <c r="A281" s="1">
        <v>45361</v>
      </c>
      <c r="B281" s="1" t="str">
        <f t="shared" si="27"/>
        <v>Sun</v>
      </c>
      <c r="C281" t="s">
        <v>8</v>
      </c>
      <c r="D281">
        <f t="shared" si="28"/>
        <v>4</v>
      </c>
      <c r="E281" s="8">
        <f t="shared" si="24"/>
        <v>1</v>
      </c>
      <c r="F281">
        <v>894</v>
      </c>
      <c r="G281">
        <v>35</v>
      </c>
      <c r="H281" s="2">
        <f t="shared" si="29"/>
        <v>3.9149888143176735E-2</v>
      </c>
      <c r="I281" s="3">
        <f t="shared" si="25"/>
        <v>4.6108277404921703</v>
      </c>
      <c r="J281" s="4">
        <f t="shared" si="26"/>
        <v>117.77371428571428</v>
      </c>
      <c r="K281" s="4">
        <v>4122.08</v>
      </c>
    </row>
    <row r="282" spans="1:11" x14ac:dyDescent="0.45">
      <c r="A282" s="1">
        <v>45362</v>
      </c>
      <c r="B282" s="1" t="str">
        <f t="shared" si="27"/>
        <v>Mon</v>
      </c>
      <c r="C282" t="s">
        <v>5</v>
      </c>
      <c r="D282">
        <f t="shared" si="28"/>
        <v>1</v>
      </c>
      <c r="E282" s="8">
        <f t="shared" si="24"/>
        <v>2</v>
      </c>
      <c r="F282">
        <v>296</v>
      </c>
      <c r="G282">
        <v>12</v>
      </c>
      <c r="H282" s="2">
        <f t="shared" si="29"/>
        <v>4.0540540540540543E-2</v>
      </c>
      <c r="I282" s="3">
        <f t="shared" si="25"/>
        <v>1.7725</v>
      </c>
      <c r="J282" s="4">
        <f t="shared" si="26"/>
        <v>43.721666666666664</v>
      </c>
      <c r="K282" s="4">
        <v>524.66</v>
      </c>
    </row>
    <row r="283" spans="1:11" x14ac:dyDescent="0.45">
      <c r="A283" s="1">
        <v>45362</v>
      </c>
      <c r="B283" s="1" t="str">
        <f t="shared" si="27"/>
        <v>Mon</v>
      </c>
      <c r="C283" t="s">
        <v>6</v>
      </c>
      <c r="D283">
        <f t="shared" si="28"/>
        <v>2</v>
      </c>
      <c r="E283" s="8">
        <f t="shared" si="24"/>
        <v>2</v>
      </c>
      <c r="F283">
        <v>1321</v>
      </c>
      <c r="G283">
        <v>9</v>
      </c>
      <c r="H283" s="2">
        <f t="shared" si="29"/>
        <v>6.8130204390613172E-3</v>
      </c>
      <c r="I283" s="3">
        <f t="shared" si="25"/>
        <v>0.36338380015140043</v>
      </c>
      <c r="J283" s="4">
        <f t="shared" si="26"/>
        <v>53.336666666666666</v>
      </c>
      <c r="K283" s="4">
        <v>480.03</v>
      </c>
    </row>
    <row r="284" spans="1:11" x14ac:dyDescent="0.45">
      <c r="A284" s="1">
        <v>45362</v>
      </c>
      <c r="B284" s="1" t="str">
        <f t="shared" si="27"/>
        <v>Mon</v>
      </c>
      <c r="C284" t="s">
        <v>7</v>
      </c>
      <c r="D284">
        <f t="shared" si="28"/>
        <v>3</v>
      </c>
      <c r="E284" s="8">
        <f t="shared" si="24"/>
        <v>2</v>
      </c>
      <c r="F284">
        <v>635</v>
      </c>
      <c r="G284">
        <v>33</v>
      </c>
      <c r="H284" s="2">
        <f t="shared" si="29"/>
        <v>5.1968503937007873E-2</v>
      </c>
      <c r="I284" s="3">
        <f t="shared" si="25"/>
        <v>7.4607401574803145</v>
      </c>
      <c r="J284" s="4">
        <f t="shared" si="26"/>
        <v>143.56272727272727</v>
      </c>
      <c r="K284" s="4">
        <v>4737.57</v>
      </c>
    </row>
    <row r="285" spans="1:11" x14ac:dyDescent="0.45">
      <c r="A285" s="1">
        <v>45362</v>
      </c>
      <c r="B285" s="1" t="str">
        <f t="shared" si="27"/>
        <v>Mon</v>
      </c>
      <c r="C285" t="s">
        <v>8</v>
      </c>
      <c r="D285">
        <f t="shared" si="28"/>
        <v>4</v>
      </c>
      <c r="E285" s="8">
        <f t="shared" si="24"/>
        <v>2</v>
      </c>
      <c r="F285">
        <v>665</v>
      </c>
      <c r="G285">
        <v>35</v>
      </c>
      <c r="H285" s="2">
        <f t="shared" si="29"/>
        <v>5.2631578947368418E-2</v>
      </c>
      <c r="I285" s="3">
        <f t="shared" si="25"/>
        <v>2.2886015037593985</v>
      </c>
      <c r="J285" s="4">
        <f t="shared" si="26"/>
        <v>43.483428571428576</v>
      </c>
      <c r="K285" s="4">
        <v>1521.92</v>
      </c>
    </row>
    <row r="286" spans="1:11" x14ac:dyDescent="0.45">
      <c r="A286" s="1">
        <v>45363</v>
      </c>
      <c r="B286" s="1" t="str">
        <f t="shared" si="27"/>
        <v>Tue</v>
      </c>
      <c r="C286" t="s">
        <v>5</v>
      </c>
      <c r="D286">
        <f t="shared" si="28"/>
        <v>1</v>
      </c>
      <c r="E286" s="8">
        <f t="shared" si="24"/>
        <v>3</v>
      </c>
      <c r="F286">
        <v>786</v>
      </c>
      <c r="G286">
        <v>36</v>
      </c>
      <c r="H286" s="2">
        <f t="shared" si="29"/>
        <v>4.5801526717557252E-2</v>
      </c>
      <c r="I286" s="3">
        <f t="shared" si="25"/>
        <v>1.8652290076335878</v>
      </c>
      <c r="J286" s="4">
        <f t="shared" si="26"/>
        <v>40.724166666666662</v>
      </c>
      <c r="K286" s="4">
        <v>1466.07</v>
      </c>
    </row>
    <row r="287" spans="1:11" x14ac:dyDescent="0.45">
      <c r="A287" s="1">
        <v>45363</v>
      </c>
      <c r="B287" s="1" t="str">
        <f t="shared" si="27"/>
        <v>Tue</v>
      </c>
      <c r="C287" t="s">
        <v>6</v>
      </c>
      <c r="D287">
        <f t="shared" si="28"/>
        <v>2</v>
      </c>
      <c r="E287" s="8">
        <f t="shared" si="24"/>
        <v>3</v>
      </c>
      <c r="F287">
        <v>1018</v>
      </c>
      <c r="G287">
        <v>8</v>
      </c>
      <c r="H287" s="2">
        <f t="shared" si="29"/>
        <v>7.8585461689587421E-3</v>
      </c>
      <c r="I287" s="3">
        <f t="shared" si="25"/>
        <v>0.55337917485265231</v>
      </c>
      <c r="J287" s="4">
        <f t="shared" si="26"/>
        <v>70.417500000000004</v>
      </c>
      <c r="K287" s="4">
        <v>563.34</v>
      </c>
    </row>
    <row r="288" spans="1:11" x14ac:dyDescent="0.45">
      <c r="A288" s="1">
        <v>45363</v>
      </c>
      <c r="B288" s="1" t="str">
        <f t="shared" si="27"/>
        <v>Tue</v>
      </c>
      <c r="C288" t="s">
        <v>7</v>
      </c>
      <c r="D288">
        <f t="shared" si="28"/>
        <v>3</v>
      </c>
      <c r="E288" s="8">
        <f t="shared" si="24"/>
        <v>3</v>
      </c>
      <c r="F288">
        <v>306</v>
      </c>
      <c r="G288">
        <v>15</v>
      </c>
      <c r="H288" s="2">
        <f t="shared" si="29"/>
        <v>4.9019607843137254E-2</v>
      </c>
      <c r="I288" s="3">
        <f t="shared" si="25"/>
        <v>6.5157189542483662</v>
      </c>
      <c r="J288" s="4">
        <f t="shared" si="26"/>
        <v>132.92066666666668</v>
      </c>
      <c r="K288" s="4">
        <v>1993.81</v>
      </c>
    </row>
    <row r="289" spans="1:11" x14ac:dyDescent="0.45">
      <c r="A289" s="1">
        <v>45363</v>
      </c>
      <c r="B289" s="1" t="str">
        <f t="shared" si="27"/>
        <v>Tue</v>
      </c>
      <c r="C289" t="s">
        <v>8</v>
      </c>
      <c r="D289">
        <f t="shared" si="28"/>
        <v>4</v>
      </c>
      <c r="E289" s="8">
        <f t="shared" si="24"/>
        <v>3</v>
      </c>
      <c r="F289">
        <v>431</v>
      </c>
      <c r="G289">
        <v>19</v>
      </c>
      <c r="H289" s="2">
        <f t="shared" si="29"/>
        <v>4.4083526682134569E-2</v>
      </c>
      <c r="I289" s="3">
        <f t="shared" si="25"/>
        <v>0.96283062645011608</v>
      </c>
      <c r="J289" s="4">
        <f t="shared" si="26"/>
        <v>21.841052631578947</v>
      </c>
      <c r="K289" s="4">
        <v>414.98</v>
      </c>
    </row>
    <row r="290" spans="1:11" x14ac:dyDescent="0.45">
      <c r="A290" s="1">
        <v>45364</v>
      </c>
      <c r="B290" s="1" t="str">
        <f t="shared" si="27"/>
        <v>Wed</v>
      </c>
      <c r="C290" t="s">
        <v>5</v>
      </c>
      <c r="D290">
        <f t="shared" si="28"/>
        <v>1</v>
      </c>
      <c r="E290" s="8">
        <f t="shared" si="24"/>
        <v>4</v>
      </c>
      <c r="F290">
        <v>187</v>
      </c>
      <c r="G290">
        <v>10</v>
      </c>
      <c r="H290" s="2">
        <f t="shared" si="29"/>
        <v>5.3475935828877004E-2</v>
      </c>
      <c r="I290" s="3">
        <f t="shared" si="25"/>
        <v>6.7485561497326207</v>
      </c>
      <c r="J290" s="4">
        <f t="shared" si="26"/>
        <v>126.19800000000001</v>
      </c>
      <c r="K290" s="4">
        <v>1261.98</v>
      </c>
    </row>
    <row r="291" spans="1:11" x14ac:dyDescent="0.45">
      <c r="A291" s="1">
        <v>45364</v>
      </c>
      <c r="B291" s="1" t="str">
        <f t="shared" si="27"/>
        <v>Wed</v>
      </c>
      <c r="C291" t="s">
        <v>6</v>
      </c>
      <c r="D291">
        <f t="shared" si="28"/>
        <v>2</v>
      </c>
      <c r="E291" s="8">
        <f t="shared" si="24"/>
        <v>4</v>
      </c>
      <c r="F291">
        <v>1146</v>
      </c>
      <c r="G291">
        <v>6</v>
      </c>
      <c r="H291" s="2">
        <f t="shared" si="29"/>
        <v>5.235602094240838E-3</v>
      </c>
      <c r="I291" s="3">
        <f t="shared" si="25"/>
        <v>0.6424869109947644</v>
      </c>
      <c r="J291" s="4">
        <f t="shared" si="26"/>
        <v>122.71499999999999</v>
      </c>
      <c r="K291" s="4">
        <v>736.29</v>
      </c>
    </row>
    <row r="292" spans="1:11" x14ac:dyDescent="0.45">
      <c r="A292" s="1">
        <v>45364</v>
      </c>
      <c r="B292" s="1" t="str">
        <f t="shared" si="27"/>
        <v>Wed</v>
      </c>
      <c r="C292" t="s">
        <v>7</v>
      </c>
      <c r="D292">
        <f t="shared" si="28"/>
        <v>3</v>
      </c>
      <c r="E292" s="8">
        <f t="shared" si="24"/>
        <v>4</v>
      </c>
      <c r="F292">
        <v>914</v>
      </c>
      <c r="G292">
        <v>54</v>
      </c>
      <c r="H292" s="2">
        <f t="shared" si="29"/>
        <v>5.9080962800875277E-2</v>
      </c>
      <c r="I292" s="3">
        <f t="shared" si="25"/>
        <v>7.286969365426696</v>
      </c>
      <c r="J292" s="4">
        <f t="shared" si="26"/>
        <v>123.3387037037037</v>
      </c>
      <c r="K292" s="4">
        <v>6660.29</v>
      </c>
    </row>
    <row r="293" spans="1:11" x14ac:dyDescent="0.45">
      <c r="A293" s="1">
        <v>45364</v>
      </c>
      <c r="B293" s="1" t="str">
        <f t="shared" si="27"/>
        <v>Wed</v>
      </c>
      <c r="C293" t="s">
        <v>8</v>
      </c>
      <c r="D293">
        <f t="shared" si="28"/>
        <v>4</v>
      </c>
      <c r="E293" s="8">
        <f t="shared" si="24"/>
        <v>4</v>
      </c>
      <c r="F293">
        <v>416</v>
      </c>
      <c r="G293">
        <v>12</v>
      </c>
      <c r="H293" s="2">
        <f t="shared" si="29"/>
        <v>2.8846153846153848E-2</v>
      </c>
      <c r="I293" s="3">
        <f t="shared" si="25"/>
        <v>2.6833653846153847</v>
      </c>
      <c r="J293" s="4">
        <f t="shared" si="26"/>
        <v>93.023333333333326</v>
      </c>
      <c r="K293" s="4">
        <v>1116.28</v>
      </c>
    </row>
    <row r="294" spans="1:11" x14ac:dyDescent="0.45">
      <c r="A294" s="1">
        <v>45365</v>
      </c>
      <c r="B294" s="1" t="str">
        <f t="shared" si="27"/>
        <v>Thu</v>
      </c>
      <c r="C294" t="s">
        <v>5</v>
      </c>
      <c r="D294">
        <f t="shared" si="28"/>
        <v>1</v>
      </c>
      <c r="E294" s="8">
        <f t="shared" si="24"/>
        <v>5</v>
      </c>
      <c r="F294">
        <v>355</v>
      </c>
      <c r="G294">
        <v>11</v>
      </c>
      <c r="H294" s="2">
        <f t="shared" si="29"/>
        <v>3.0985915492957747E-2</v>
      </c>
      <c r="I294" s="3">
        <f t="shared" si="25"/>
        <v>3.6925915492957744</v>
      </c>
      <c r="J294" s="4">
        <f t="shared" si="26"/>
        <v>119.16999999999999</v>
      </c>
      <c r="K294" s="4">
        <v>1310.87</v>
      </c>
    </row>
    <row r="295" spans="1:11" x14ac:dyDescent="0.45">
      <c r="A295" s="1">
        <v>45365</v>
      </c>
      <c r="B295" s="1" t="str">
        <f t="shared" si="27"/>
        <v>Thu</v>
      </c>
      <c r="C295" t="s">
        <v>6</v>
      </c>
      <c r="D295">
        <f t="shared" si="28"/>
        <v>2</v>
      </c>
      <c r="E295" s="8">
        <f t="shared" si="24"/>
        <v>5</v>
      </c>
      <c r="F295">
        <v>1588</v>
      </c>
      <c r="G295">
        <v>19</v>
      </c>
      <c r="H295" s="2">
        <f t="shared" si="29"/>
        <v>1.1964735516372796E-2</v>
      </c>
      <c r="I295" s="3">
        <f t="shared" si="25"/>
        <v>0.27562342569269521</v>
      </c>
      <c r="J295" s="4">
        <f t="shared" si="26"/>
        <v>23.036315789473683</v>
      </c>
      <c r="K295" s="4">
        <v>437.69</v>
      </c>
    </row>
    <row r="296" spans="1:11" x14ac:dyDescent="0.45">
      <c r="A296" s="1">
        <v>45365</v>
      </c>
      <c r="B296" s="1" t="str">
        <f t="shared" si="27"/>
        <v>Thu</v>
      </c>
      <c r="C296" t="s">
        <v>7</v>
      </c>
      <c r="D296">
        <f t="shared" si="28"/>
        <v>3</v>
      </c>
      <c r="E296" s="8">
        <f t="shared" si="24"/>
        <v>5</v>
      </c>
      <c r="F296">
        <v>511</v>
      </c>
      <c r="G296">
        <v>17</v>
      </c>
      <c r="H296" s="2">
        <f t="shared" si="29"/>
        <v>3.3268101761252444E-2</v>
      </c>
      <c r="I296" s="3">
        <f t="shared" si="25"/>
        <v>1.9081800391389434</v>
      </c>
      <c r="J296" s="4">
        <f t="shared" si="26"/>
        <v>57.357647058823531</v>
      </c>
      <c r="K296" s="4">
        <v>975.08</v>
      </c>
    </row>
    <row r="297" spans="1:11" x14ac:dyDescent="0.45">
      <c r="A297" s="1">
        <v>45365</v>
      </c>
      <c r="B297" s="1" t="str">
        <f t="shared" si="27"/>
        <v>Thu</v>
      </c>
      <c r="C297" t="s">
        <v>8</v>
      </c>
      <c r="D297">
        <f t="shared" si="28"/>
        <v>4</v>
      </c>
      <c r="E297" s="8">
        <f t="shared" si="24"/>
        <v>5</v>
      </c>
      <c r="F297">
        <v>954</v>
      </c>
      <c r="G297">
        <v>51</v>
      </c>
      <c r="H297" s="2">
        <f t="shared" si="29"/>
        <v>5.3459119496855348E-2</v>
      </c>
      <c r="I297" s="3">
        <f t="shared" si="25"/>
        <v>6.9284067085953875</v>
      </c>
      <c r="J297" s="4">
        <f t="shared" si="26"/>
        <v>129.60196078431372</v>
      </c>
      <c r="K297" s="4">
        <v>6609.7</v>
      </c>
    </row>
    <row r="298" spans="1:11" x14ac:dyDescent="0.45">
      <c r="A298" s="1">
        <v>45366</v>
      </c>
      <c r="B298" s="1" t="str">
        <f t="shared" si="27"/>
        <v>Fri</v>
      </c>
      <c r="C298" t="s">
        <v>5</v>
      </c>
      <c r="D298">
        <f t="shared" si="28"/>
        <v>1</v>
      </c>
      <c r="E298" s="8">
        <f t="shared" si="24"/>
        <v>6</v>
      </c>
      <c r="F298">
        <v>909</v>
      </c>
      <c r="G298">
        <v>53</v>
      </c>
      <c r="H298" s="2">
        <f t="shared" si="29"/>
        <v>5.8305830583058306E-2</v>
      </c>
      <c r="I298" s="3">
        <f t="shared" si="25"/>
        <v>2.320825082508251</v>
      </c>
      <c r="J298" s="4">
        <f t="shared" si="26"/>
        <v>39.804339622641514</v>
      </c>
      <c r="K298" s="4">
        <v>2109.63</v>
      </c>
    </row>
    <row r="299" spans="1:11" x14ac:dyDescent="0.45">
      <c r="A299" s="1">
        <v>45366</v>
      </c>
      <c r="B299" s="1" t="str">
        <f t="shared" si="27"/>
        <v>Fri</v>
      </c>
      <c r="C299" t="s">
        <v>6</v>
      </c>
      <c r="D299">
        <f t="shared" si="28"/>
        <v>2</v>
      </c>
      <c r="E299" s="8">
        <f t="shared" si="24"/>
        <v>6</v>
      </c>
      <c r="F299">
        <v>1730</v>
      </c>
      <c r="G299">
        <v>10</v>
      </c>
      <c r="H299" s="2">
        <f t="shared" si="29"/>
        <v>5.7803468208092483E-3</v>
      </c>
      <c r="I299" s="3">
        <f t="shared" si="25"/>
        <v>0.30155491329479772</v>
      </c>
      <c r="J299" s="4">
        <f t="shared" si="26"/>
        <v>52.169000000000004</v>
      </c>
      <c r="K299" s="4">
        <v>521.69000000000005</v>
      </c>
    </row>
    <row r="300" spans="1:11" x14ac:dyDescent="0.45">
      <c r="A300" s="1">
        <v>45366</v>
      </c>
      <c r="B300" s="1" t="str">
        <f t="shared" si="27"/>
        <v>Fri</v>
      </c>
      <c r="C300" t="s">
        <v>7</v>
      </c>
      <c r="D300">
        <f t="shared" si="28"/>
        <v>3</v>
      </c>
      <c r="E300" s="8">
        <f t="shared" si="24"/>
        <v>6</v>
      </c>
      <c r="F300">
        <v>859</v>
      </c>
      <c r="G300">
        <v>45</v>
      </c>
      <c r="H300" s="2">
        <f t="shared" si="29"/>
        <v>5.2386495925494762E-2</v>
      </c>
      <c r="I300" s="3">
        <f t="shared" si="25"/>
        <v>1.5760884749708963</v>
      </c>
      <c r="J300" s="4">
        <f t="shared" si="26"/>
        <v>30.085777777777775</v>
      </c>
      <c r="K300" s="4">
        <v>1353.86</v>
      </c>
    </row>
    <row r="301" spans="1:11" x14ac:dyDescent="0.45">
      <c r="A301" s="1">
        <v>45366</v>
      </c>
      <c r="B301" s="1" t="str">
        <f t="shared" si="27"/>
        <v>Fri</v>
      </c>
      <c r="C301" t="s">
        <v>8</v>
      </c>
      <c r="D301">
        <f t="shared" si="28"/>
        <v>4</v>
      </c>
      <c r="E301" s="8">
        <f t="shared" si="24"/>
        <v>6</v>
      </c>
      <c r="F301">
        <v>730</v>
      </c>
      <c r="G301">
        <v>41</v>
      </c>
      <c r="H301" s="2">
        <f t="shared" si="29"/>
        <v>5.6164383561643834E-2</v>
      </c>
      <c r="I301" s="3">
        <f t="shared" si="25"/>
        <v>1.2142876712328767</v>
      </c>
      <c r="J301" s="4">
        <f t="shared" si="26"/>
        <v>21.620243902439022</v>
      </c>
      <c r="K301" s="4">
        <v>886.43</v>
      </c>
    </row>
    <row r="302" spans="1:11" x14ac:dyDescent="0.45">
      <c r="A302" s="1">
        <v>45367</v>
      </c>
      <c r="B302" s="1" t="str">
        <f t="shared" si="27"/>
        <v>Sat</v>
      </c>
      <c r="C302" t="s">
        <v>5</v>
      </c>
      <c r="D302">
        <f t="shared" si="28"/>
        <v>1</v>
      </c>
      <c r="E302" s="8">
        <f t="shared" si="24"/>
        <v>7</v>
      </c>
      <c r="F302">
        <v>544</v>
      </c>
      <c r="G302">
        <v>26</v>
      </c>
      <c r="H302" s="2">
        <f t="shared" si="29"/>
        <v>4.779411764705882E-2</v>
      </c>
      <c r="I302" s="3">
        <f t="shared" si="25"/>
        <v>6.759908088235294</v>
      </c>
      <c r="J302" s="4">
        <f t="shared" si="26"/>
        <v>141.43807692307692</v>
      </c>
      <c r="K302" s="4">
        <v>3677.39</v>
      </c>
    </row>
    <row r="303" spans="1:11" x14ac:dyDescent="0.45">
      <c r="A303" s="1">
        <v>45367</v>
      </c>
      <c r="B303" s="1" t="str">
        <f t="shared" si="27"/>
        <v>Sat</v>
      </c>
      <c r="C303" t="s">
        <v>6</v>
      </c>
      <c r="D303">
        <f t="shared" si="28"/>
        <v>2</v>
      </c>
      <c r="E303" s="8">
        <f t="shared" si="24"/>
        <v>7</v>
      </c>
      <c r="F303">
        <v>2066</v>
      </c>
      <c r="G303">
        <v>17</v>
      </c>
      <c r="H303" s="2">
        <f t="shared" si="29"/>
        <v>8.2284607938044527E-3</v>
      </c>
      <c r="I303" s="3">
        <f t="shared" si="25"/>
        <v>1.0891819941916747</v>
      </c>
      <c r="J303" s="4">
        <f t="shared" si="26"/>
        <v>132.36764705882354</v>
      </c>
      <c r="K303" s="4">
        <v>2250.25</v>
      </c>
    </row>
    <row r="304" spans="1:11" x14ac:dyDescent="0.45">
      <c r="A304" s="1">
        <v>45367</v>
      </c>
      <c r="B304" s="1" t="str">
        <f t="shared" si="27"/>
        <v>Sat</v>
      </c>
      <c r="C304" t="s">
        <v>7</v>
      </c>
      <c r="D304">
        <f t="shared" si="28"/>
        <v>3</v>
      </c>
      <c r="E304" s="8">
        <f t="shared" si="24"/>
        <v>7</v>
      </c>
      <c r="F304">
        <v>619</v>
      </c>
      <c r="G304">
        <v>27</v>
      </c>
      <c r="H304" s="2">
        <f t="shared" si="29"/>
        <v>4.361873990306947E-2</v>
      </c>
      <c r="I304" s="3">
        <f t="shared" si="25"/>
        <v>4.975105008077545</v>
      </c>
      <c r="J304" s="4">
        <f t="shared" si="26"/>
        <v>114.05888888888889</v>
      </c>
      <c r="K304" s="4">
        <v>3079.59</v>
      </c>
    </row>
    <row r="305" spans="1:11" x14ac:dyDescent="0.45">
      <c r="A305" s="1">
        <v>45367</v>
      </c>
      <c r="B305" s="1" t="str">
        <f t="shared" si="27"/>
        <v>Sat</v>
      </c>
      <c r="C305" t="s">
        <v>8</v>
      </c>
      <c r="D305">
        <f t="shared" si="28"/>
        <v>4</v>
      </c>
      <c r="E305" s="8">
        <f t="shared" si="24"/>
        <v>7</v>
      </c>
      <c r="F305">
        <v>481</v>
      </c>
      <c r="G305">
        <v>15</v>
      </c>
      <c r="H305" s="2">
        <f t="shared" si="29"/>
        <v>3.1185031185031187E-2</v>
      </c>
      <c r="I305" s="3">
        <f t="shared" si="25"/>
        <v>3.261912681912682</v>
      </c>
      <c r="J305" s="4">
        <f t="shared" si="26"/>
        <v>104.59866666666667</v>
      </c>
      <c r="K305" s="4">
        <v>1568.98</v>
      </c>
    </row>
    <row r="306" spans="1:11" x14ac:dyDescent="0.45">
      <c r="A306" s="1">
        <v>45368</v>
      </c>
      <c r="B306" s="1" t="str">
        <f t="shared" si="27"/>
        <v>Sun</v>
      </c>
      <c r="C306" t="s">
        <v>5</v>
      </c>
      <c r="D306">
        <f t="shared" si="28"/>
        <v>1</v>
      </c>
      <c r="E306" s="8">
        <f t="shared" si="24"/>
        <v>1</v>
      </c>
      <c r="F306">
        <v>542</v>
      </c>
      <c r="G306">
        <v>29</v>
      </c>
      <c r="H306" s="2">
        <f t="shared" si="29"/>
        <v>5.350553505535055E-2</v>
      </c>
      <c r="I306" s="3">
        <f t="shared" si="25"/>
        <v>5.7631734317343168</v>
      </c>
      <c r="J306" s="4">
        <f t="shared" si="26"/>
        <v>107.71172413793103</v>
      </c>
      <c r="K306" s="4">
        <v>3123.64</v>
      </c>
    </row>
    <row r="307" spans="1:11" x14ac:dyDescent="0.45">
      <c r="A307" s="1">
        <v>45368</v>
      </c>
      <c r="B307" s="1" t="str">
        <f t="shared" si="27"/>
        <v>Sun</v>
      </c>
      <c r="C307" t="s">
        <v>6</v>
      </c>
      <c r="D307">
        <f t="shared" si="28"/>
        <v>2</v>
      </c>
      <c r="E307" s="8">
        <f t="shared" si="24"/>
        <v>1</v>
      </c>
      <c r="F307">
        <v>1741</v>
      </c>
      <c r="G307">
        <v>13</v>
      </c>
      <c r="H307" s="2">
        <f t="shared" si="29"/>
        <v>7.4669730040206779E-3</v>
      </c>
      <c r="I307" s="3">
        <f t="shared" si="25"/>
        <v>0.58402067777139577</v>
      </c>
      <c r="J307" s="4">
        <f t="shared" si="26"/>
        <v>78.213846153846148</v>
      </c>
      <c r="K307" s="4">
        <v>1016.78</v>
      </c>
    </row>
    <row r="308" spans="1:11" x14ac:dyDescent="0.45">
      <c r="A308" s="1">
        <v>45368</v>
      </c>
      <c r="B308" s="1" t="str">
        <f t="shared" si="27"/>
        <v>Sun</v>
      </c>
      <c r="C308" t="s">
        <v>7</v>
      </c>
      <c r="D308">
        <f t="shared" si="28"/>
        <v>3</v>
      </c>
      <c r="E308" s="8">
        <f t="shared" si="24"/>
        <v>1</v>
      </c>
      <c r="F308">
        <v>128</v>
      </c>
      <c r="G308">
        <v>6</v>
      </c>
      <c r="H308" s="2">
        <f t="shared" si="29"/>
        <v>4.6875E-2</v>
      </c>
      <c r="I308" s="3">
        <f t="shared" si="25"/>
        <v>1.116015625</v>
      </c>
      <c r="J308" s="4">
        <f t="shared" si="26"/>
        <v>23.808333333333334</v>
      </c>
      <c r="K308" s="4">
        <v>142.85</v>
      </c>
    </row>
    <row r="309" spans="1:11" x14ac:dyDescent="0.45">
      <c r="A309" s="1">
        <v>45368</v>
      </c>
      <c r="B309" s="1" t="str">
        <f t="shared" si="27"/>
        <v>Sun</v>
      </c>
      <c r="C309" t="s">
        <v>8</v>
      </c>
      <c r="D309">
        <f t="shared" si="28"/>
        <v>4</v>
      </c>
      <c r="E309" s="8">
        <f t="shared" si="24"/>
        <v>1</v>
      </c>
      <c r="F309">
        <v>472</v>
      </c>
      <c r="G309">
        <v>14</v>
      </c>
      <c r="H309" s="2">
        <f t="shared" si="29"/>
        <v>2.9661016949152543E-2</v>
      </c>
      <c r="I309" s="3">
        <f t="shared" si="25"/>
        <v>2.4235593220338987</v>
      </c>
      <c r="J309" s="4">
        <f t="shared" si="26"/>
        <v>81.708571428571432</v>
      </c>
      <c r="K309" s="4">
        <v>1143.92</v>
      </c>
    </row>
    <row r="310" spans="1:11" x14ac:dyDescent="0.45">
      <c r="A310" s="1">
        <v>45369</v>
      </c>
      <c r="B310" s="1" t="str">
        <f t="shared" si="27"/>
        <v>Mon</v>
      </c>
      <c r="C310" t="s">
        <v>5</v>
      </c>
      <c r="D310">
        <f t="shared" si="28"/>
        <v>1</v>
      </c>
      <c r="E310" s="8">
        <f t="shared" si="24"/>
        <v>2</v>
      </c>
      <c r="F310">
        <v>978</v>
      </c>
      <c r="G310">
        <v>44</v>
      </c>
      <c r="H310" s="2">
        <f t="shared" si="29"/>
        <v>4.4989775051124746E-2</v>
      </c>
      <c r="I310" s="3">
        <f t="shared" si="25"/>
        <v>4.0669836400817996</v>
      </c>
      <c r="J310" s="4">
        <f t="shared" si="26"/>
        <v>90.397954545454553</v>
      </c>
      <c r="K310" s="4">
        <v>3977.51</v>
      </c>
    </row>
    <row r="311" spans="1:11" x14ac:dyDescent="0.45">
      <c r="A311" s="1">
        <v>45369</v>
      </c>
      <c r="B311" s="1" t="str">
        <f t="shared" si="27"/>
        <v>Mon</v>
      </c>
      <c r="C311" t="s">
        <v>6</v>
      </c>
      <c r="D311">
        <f t="shared" si="28"/>
        <v>2</v>
      </c>
      <c r="E311" s="8">
        <f t="shared" si="24"/>
        <v>2</v>
      </c>
      <c r="F311">
        <v>913</v>
      </c>
      <c r="G311">
        <v>12</v>
      </c>
      <c r="H311" s="2">
        <f t="shared" si="29"/>
        <v>1.3143483023001095E-2</v>
      </c>
      <c r="I311" s="3">
        <f t="shared" si="25"/>
        <v>1.6457721796276013</v>
      </c>
      <c r="J311" s="4">
        <f t="shared" si="26"/>
        <v>125.21583333333332</v>
      </c>
      <c r="K311" s="4">
        <v>1502.59</v>
      </c>
    </row>
    <row r="312" spans="1:11" x14ac:dyDescent="0.45">
      <c r="A312" s="1">
        <v>45369</v>
      </c>
      <c r="B312" s="1" t="str">
        <f t="shared" si="27"/>
        <v>Mon</v>
      </c>
      <c r="C312" t="s">
        <v>7</v>
      </c>
      <c r="D312">
        <f t="shared" si="28"/>
        <v>3</v>
      </c>
      <c r="E312" s="8">
        <f t="shared" si="24"/>
        <v>2</v>
      </c>
      <c r="F312">
        <v>500</v>
      </c>
      <c r="G312">
        <v>21</v>
      </c>
      <c r="H312" s="2">
        <f t="shared" si="29"/>
        <v>4.2000000000000003E-2</v>
      </c>
      <c r="I312" s="3">
        <f t="shared" si="25"/>
        <v>5.8141400000000001</v>
      </c>
      <c r="J312" s="4">
        <f t="shared" si="26"/>
        <v>138.43190476190478</v>
      </c>
      <c r="K312" s="4">
        <v>2907.07</v>
      </c>
    </row>
    <row r="313" spans="1:11" x14ac:dyDescent="0.45">
      <c r="A313" s="1">
        <v>45369</v>
      </c>
      <c r="B313" s="1" t="str">
        <f t="shared" si="27"/>
        <v>Mon</v>
      </c>
      <c r="C313" t="s">
        <v>8</v>
      </c>
      <c r="D313">
        <f t="shared" si="28"/>
        <v>4</v>
      </c>
      <c r="E313" s="8">
        <f t="shared" si="24"/>
        <v>2</v>
      </c>
      <c r="F313">
        <v>634</v>
      </c>
      <c r="G313">
        <v>20</v>
      </c>
      <c r="H313" s="2">
        <f t="shared" si="29"/>
        <v>3.1545741324921134E-2</v>
      </c>
      <c r="I313" s="3">
        <f t="shared" si="25"/>
        <v>3.2466561514195584</v>
      </c>
      <c r="J313" s="4">
        <f t="shared" si="26"/>
        <v>102.91900000000001</v>
      </c>
      <c r="K313" s="4">
        <v>2058.38</v>
      </c>
    </row>
    <row r="314" spans="1:11" x14ac:dyDescent="0.45">
      <c r="A314" s="1">
        <v>45370</v>
      </c>
      <c r="B314" s="1" t="str">
        <f t="shared" si="27"/>
        <v>Tue</v>
      </c>
      <c r="C314" t="s">
        <v>5</v>
      </c>
      <c r="D314">
        <f t="shared" si="28"/>
        <v>1</v>
      </c>
      <c r="E314" s="8">
        <f t="shared" si="24"/>
        <v>3</v>
      </c>
      <c r="F314">
        <v>958</v>
      </c>
      <c r="G314">
        <v>47</v>
      </c>
      <c r="H314" s="2">
        <f t="shared" si="29"/>
        <v>4.9060542797494784E-2</v>
      </c>
      <c r="I314" s="3">
        <f t="shared" si="25"/>
        <v>4.634624217118998</v>
      </c>
      <c r="J314" s="4">
        <f t="shared" si="26"/>
        <v>94.467446808510644</v>
      </c>
      <c r="K314" s="4">
        <v>4439.97</v>
      </c>
    </row>
    <row r="315" spans="1:11" x14ac:dyDescent="0.45">
      <c r="A315" s="1">
        <v>45370</v>
      </c>
      <c r="B315" s="1" t="str">
        <f t="shared" si="27"/>
        <v>Tue</v>
      </c>
      <c r="C315" t="s">
        <v>6</v>
      </c>
      <c r="D315">
        <f t="shared" si="28"/>
        <v>2</v>
      </c>
      <c r="E315" s="8">
        <f t="shared" si="24"/>
        <v>3</v>
      </c>
      <c r="F315">
        <v>2467</v>
      </c>
      <c r="G315">
        <v>24</v>
      </c>
      <c r="H315" s="2">
        <f t="shared" si="29"/>
        <v>9.7284150790433732E-3</v>
      </c>
      <c r="I315" s="3">
        <f t="shared" si="25"/>
        <v>1.4309971625456019</v>
      </c>
      <c r="J315" s="4">
        <f t="shared" si="26"/>
        <v>147.09458333333333</v>
      </c>
      <c r="K315" s="4">
        <v>3530.27</v>
      </c>
    </row>
    <row r="316" spans="1:11" x14ac:dyDescent="0.45">
      <c r="A316" s="1">
        <v>45370</v>
      </c>
      <c r="B316" s="1" t="str">
        <f t="shared" si="27"/>
        <v>Tue</v>
      </c>
      <c r="C316" t="s">
        <v>7</v>
      </c>
      <c r="D316">
        <f t="shared" si="28"/>
        <v>3</v>
      </c>
      <c r="E316" s="8">
        <f t="shared" si="24"/>
        <v>3</v>
      </c>
      <c r="F316">
        <v>419</v>
      </c>
      <c r="G316">
        <v>24</v>
      </c>
      <c r="H316" s="2">
        <f t="shared" si="29"/>
        <v>5.7279236276849645E-2</v>
      </c>
      <c r="I316" s="3">
        <f t="shared" si="25"/>
        <v>7.2945107398568023</v>
      </c>
      <c r="J316" s="4">
        <f t="shared" si="26"/>
        <v>127.35000000000001</v>
      </c>
      <c r="K316" s="4">
        <v>3056.4</v>
      </c>
    </row>
    <row r="317" spans="1:11" x14ac:dyDescent="0.45">
      <c r="A317" s="1">
        <v>45370</v>
      </c>
      <c r="B317" s="1" t="str">
        <f t="shared" si="27"/>
        <v>Tue</v>
      </c>
      <c r="C317" t="s">
        <v>8</v>
      </c>
      <c r="D317">
        <f t="shared" si="28"/>
        <v>4</v>
      </c>
      <c r="E317" s="8">
        <f t="shared" si="24"/>
        <v>3</v>
      </c>
      <c r="F317">
        <v>836</v>
      </c>
      <c r="G317">
        <v>42</v>
      </c>
      <c r="H317" s="2">
        <f t="shared" si="29"/>
        <v>5.0239234449760764E-2</v>
      </c>
      <c r="I317" s="3">
        <f t="shared" si="25"/>
        <v>3.1596172248803827</v>
      </c>
      <c r="J317" s="4">
        <f t="shared" si="26"/>
        <v>62.89142857142857</v>
      </c>
      <c r="K317" s="4">
        <v>2641.44</v>
      </c>
    </row>
    <row r="318" spans="1:11" x14ac:dyDescent="0.45">
      <c r="A318" s="1">
        <v>45371</v>
      </c>
      <c r="B318" s="1" t="str">
        <f t="shared" si="27"/>
        <v>Wed</v>
      </c>
      <c r="C318" t="s">
        <v>5</v>
      </c>
      <c r="D318">
        <f t="shared" si="28"/>
        <v>1</v>
      </c>
      <c r="E318" s="8">
        <f t="shared" si="24"/>
        <v>4</v>
      </c>
      <c r="F318">
        <v>969</v>
      </c>
      <c r="G318">
        <v>48</v>
      </c>
      <c r="H318" s="2">
        <f t="shared" si="29"/>
        <v>4.9535603715170282E-2</v>
      </c>
      <c r="I318" s="3">
        <f t="shared" si="25"/>
        <v>5.9162951496388034</v>
      </c>
      <c r="J318" s="4">
        <f t="shared" si="26"/>
        <v>119.43520833333334</v>
      </c>
      <c r="K318" s="4">
        <v>5732.89</v>
      </c>
    </row>
    <row r="319" spans="1:11" x14ac:dyDescent="0.45">
      <c r="A319" s="1">
        <v>45371</v>
      </c>
      <c r="B319" s="1" t="str">
        <f t="shared" si="27"/>
        <v>Wed</v>
      </c>
      <c r="C319" t="s">
        <v>6</v>
      </c>
      <c r="D319">
        <f t="shared" si="28"/>
        <v>2</v>
      </c>
      <c r="E319" s="8">
        <f t="shared" si="24"/>
        <v>4</v>
      </c>
      <c r="F319">
        <v>1543</v>
      </c>
      <c r="G319">
        <v>15</v>
      </c>
      <c r="H319" s="2">
        <f t="shared" si="29"/>
        <v>9.7213220998055728E-3</v>
      </c>
      <c r="I319" s="3">
        <f t="shared" si="25"/>
        <v>0.22227478937135453</v>
      </c>
      <c r="J319" s="4">
        <f t="shared" si="26"/>
        <v>22.864666666666668</v>
      </c>
      <c r="K319" s="4">
        <v>342.97</v>
      </c>
    </row>
    <row r="320" spans="1:11" x14ac:dyDescent="0.45">
      <c r="A320" s="1">
        <v>45371</v>
      </c>
      <c r="B320" s="1" t="str">
        <f t="shared" si="27"/>
        <v>Wed</v>
      </c>
      <c r="C320" t="s">
        <v>7</v>
      </c>
      <c r="D320">
        <f t="shared" si="28"/>
        <v>3</v>
      </c>
      <c r="E320" s="8">
        <f t="shared" si="24"/>
        <v>4</v>
      </c>
      <c r="F320">
        <v>697</v>
      </c>
      <c r="G320">
        <v>35</v>
      </c>
      <c r="H320" s="2">
        <f t="shared" si="29"/>
        <v>5.0215208034433287E-2</v>
      </c>
      <c r="I320" s="3">
        <f t="shared" si="25"/>
        <v>6.8072166427546632</v>
      </c>
      <c r="J320" s="4">
        <f t="shared" si="26"/>
        <v>135.56085714285715</v>
      </c>
      <c r="K320" s="4">
        <v>4744.63</v>
      </c>
    </row>
    <row r="321" spans="1:11" x14ac:dyDescent="0.45">
      <c r="A321" s="1">
        <v>45371</v>
      </c>
      <c r="B321" s="1" t="str">
        <f t="shared" si="27"/>
        <v>Wed</v>
      </c>
      <c r="C321" t="s">
        <v>8</v>
      </c>
      <c r="D321">
        <f t="shared" si="28"/>
        <v>4</v>
      </c>
      <c r="E321" s="8">
        <f t="shared" si="24"/>
        <v>4</v>
      </c>
      <c r="F321">
        <v>491</v>
      </c>
      <c r="G321">
        <v>22</v>
      </c>
      <c r="H321" s="2">
        <f t="shared" si="29"/>
        <v>4.4806517311608958E-2</v>
      </c>
      <c r="I321" s="3">
        <f t="shared" si="25"/>
        <v>5.1276985743380852</v>
      </c>
      <c r="J321" s="4">
        <f t="shared" si="26"/>
        <v>114.44090909090909</v>
      </c>
      <c r="K321" s="4">
        <v>2517.6999999999998</v>
      </c>
    </row>
    <row r="322" spans="1:11" x14ac:dyDescent="0.45">
      <c r="A322" s="1">
        <v>45372</v>
      </c>
      <c r="B322" s="1" t="str">
        <f t="shared" si="27"/>
        <v>Thu</v>
      </c>
      <c r="C322" t="s">
        <v>5</v>
      </c>
      <c r="D322">
        <f t="shared" si="28"/>
        <v>1</v>
      </c>
      <c r="E322" s="8">
        <f t="shared" ref="E322:E385" si="30">WEEKDAY(A322,1)</f>
        <v>5</v>
      </c>
      <c r="F322">
        <v>584</v>
      </c>
      <c r="G322">
        <v>32</v>
      </c>
      <c r="H322" s="2">
        <f t="shared" si="29"/>
        <v>5.4794520547945202E-2</v>
      </c>
      <c r="I322" s="3">
        <f t="shared" ref="I322:I385" si="31">K322/F322</f>
        <v>4.4286643835616442</v>
      </c>
      <c r="J322" s="4">
        <f t="shared" ref="J322:J385" si="32">K322/G322</f>
        <v>80.823125000000005</v>
      </c>
      <c r="K322" s="4">
        <v>2586.34</v>
      </c>
    </row>
    <row r="323" spans="1:11" x14ac:dyDescent="0.45">
      <c r="A323" s="1">
        <v>45372</v>
      </c>
      <c r="B323" s="1" t="str">
        <f t="shared" ref="B323:B386" si="33">TEXT(A323,"ddd")</f>
        <v>Thu</v>
      </c>
      <c r="C323" t="s">
        <v>6</v>
      </c>
      <c r="D323">
        <f t="shared" ref="D323:D386" si="34">IF(C323="Organic",1,(IF(C323="Paid Ads",2,(IF(C323="Social Media",3,(IF(C323="Referral",4,)))))))</f>
        <v>2</v>
      </c>
      <c r="E323" s="8">
        <f t="shared" si="30"/>
        <v>5</v>
      </c>
      <c r="F323">
        <v>1336</v>
      </c>
      <c r="G323">
        <v>19</v>
      </c>
      <c r="H323" s="2">
        <f t="shared" ref="H323:H386" si="35">G323/F323</f>
        <v>1.4221556886227544E-2</v>
      </c>
      <c r="I323" s="3">
        <f t="shared" si="31"/>
        <v>1.4732035928143712</v>
      </c>
      <c r="J323" s="4">
        <f t="shared" si="32"/>
        <v>103.58947368421053</v>
      </c>
      <c r="K323" s="4">
        <v>1968.2</v>
      </c>
    </row>
    <row r="324" spans="1:11" x14ac:dyDescent="0.45">
      <c r="A324" s="1">
        <v>45372</v>
      </c>
      <c r="B324" s="1" t="str">
        <f t="shared" si="33"/>
        <v>Thu</v>
      </c>
      <c r="C324" t="s">
        <v>7</v>
      </c>
      <c r="D324">
        <f t="shared" si="34"/>
        <v>3</v>
      </c>
      <c r="E324" s="8">
        <f t="shared" si="30"/>
        <v>5</v>
      </c>
      <c r="F324">
        <v>963</v>
      </c>
      <c r="G324">
        <v>40</v>
      </c>
      <c r="H324" s="2">
        <f t="shared" si="35"/>
        <v>4.1536863966770511E-2</v>
      </c>
      <c r="I324" s="3">
        <f t="shared" si="31"/>
        <v>4.9043509865005195</v>
      </c>
      <c r="J324" s="4">
        <f t="shared" si="32"/>
        <v>118.07225000000001</v>
      </c>
      <c r="K324" s="4">
        <v>4722.8900000000003</v>
      </c>
    </row>
    <row r="325" spans="1:11" x14ac:dyDescent="0.45">
      <c r="A325" s="1">
        <v>45372</v>
      </c>
      <c r="B325" s="1" t="str">
        <f t="shared" si="33"/>
        <v>Thu</v>
      </c>
      <c r="C325" t="s">
        <v>8</v>
      </c>
      <c r="D325">
        <f t="shared" si="34"/>
        <v>4</v>
      </c>
      <c r="E325" s="8">
        <f t="shared" si="30"/>
        <v>5</v>
      </c>
      <c r="F325">
        <v>250</v>
      </c>
      <c r="G325">
        <v>13</v>
      </c>
      <c r="H325" s="2">
        <f t="shared" si="35"/>
        <v>5.1999999999999998E-2</v>
      </c>
      <c r="I325" s="3">
        <f t="shared" si="31"/>
        <v>5.3739999999999997</v>
      </c>
      <c r="J325" s="4">
        <f t="shared" si="32"/>
        <v>103.34615384615384</v>
      </c>
      <c r="K325" s="4">
        <v>1343.5</v>
      </c>
    </row>
    <row r="326" spans="1:11" x14ac:dyDescent="0.45">
      <c r="A326" s="1">
        <v>45373</v>
      </c>
      <c r="B326" s="1" t="str">
        <f t="shared" si="33"/>
        <v>Fri</v>
      </c>
      <c r="C326" t="s">
        <v>5</v>
      </c>
      <c r="D326">
        <f t="shared" si="34"/>
        <v>1</v>
      </c>
      <c r="E326" s="8">
        <f t="shared" si="30"/>
        <v>6</v>
      </c>
      <c r="F326">
        <v>239</v>
      </c>
      <c r="G326">
        <v>12</v>
      </c>
      <c r="H326" s="2">
        <f t="shared" si="35"/>
        <v>5.0209205020920501E-2</v>
      </c>
      <c r="I326" s="3">
        <f t="shared" si="31"/>
        <v>1.9143933054393307</v>
      </c>
      <c r="J326" s="4">
        <f t="shared" si="32"/>
        <v>38.128333333333337</v>
      </c>
      <c r="K326" s="4">
        <v>457.54</v>
      </c>
    </row>
    <row r="327" spans="1:11" x14ac:dyDescent="0.45">
      <c r="A327" s="1">
        <v>45373</v>
      </c>
      <c r="B327" s="1" t="str">
        <f t="shared" si="33"/>
        <v>Fri</v>
      </c>
      <c r="C327" t="s">
        <v>6</v>
      </c>
      <c r="D327">
        <f t="shared" si="34"/>
        <v>2</v>
      </c>
      <c r="E327" s="8">
        <f t="shared" si="30"/>
        <v>6</v>
      </c>
      <c r="F327">
        <v>1209</v>
      </c>
      <c r="G327">
        <v>16</v>
      </c>
      <c r="H327" s="2">
        <f t="shared" si="35"/>
        <v>1.3234077750206782E-2</v>
      </c>
      <c r="I327" s="3">
        <f t="shared" si="31"/>
        <v>1.0542679900744416</v>
      </c>
      <c r="J327" s="4">
        <f t="shared" si="32"/>
        <v>79.663124999999994</v>
      </c>
      <c r="K327" s="4">
        <v>1274.6099999999999</v>
      </c>
    </row>
    <row r="328" spans="1:11" x14ac:dyDescent="0.45">
      <c r="A328" s="1">
        <v>45373</v>
      </c>
      <c r="B328" s="1" t="str">
        <f t="shared" si="33"/>
        <v>Fri</v>
      </c>
      <c r="C328" t="s">
        <v>7</v>
      </c>
      <c r="D328">
        <f t="shared" si="34"/>
        <v>3</v>
      </c>
      <c r="E328" s="8">
        <f t="shared" si="30"/>
        <v>6</v>
      </c>
      <c r="F328">
        <v>642</v>
      </c>
      <c r="G328">
        <v>20</v>
      </c>
      <c r="H328" s="2">
        <f t="shared" si="35"/>
        <v>3.1152647975077882E-2</v>
      </c>
      <c r="I328" s="3">
        <f t="shared" si="31"/>
        <v>0.69499999999999995</v>
      </c>
      <c r="J328" s="4">
        <f t="shared" si="32"/>
        <v>22.3095</v>
      </c>
      <c r="K328" s="4">
        <v>446.19</v>
      </c>
    </row>
    <row r="329" spans="1:11" x14ac:dyDescent="0.45">
      <c r="A329" s="1">
        <v>45373</v>
      </c>
      <c r="B329" s="1" t="str">
        <f t="shared" si="33"/>
        <v>Fri</v>
      </c>
      <c r="C329" t="s">
        <v>8</v>
      </c>
      <c r="D329">
        <f t="shared" si="34"/>
        <v>4</v>
      </c>
      <c r="E329" s="8">
        <f t="shared" si="30"/>
        <v>6</v>
      </c>
      <c r="F329">
        <v>339</v>
      </c>
      <c r="G329">
        <v>17</v>
      </c>
      <c r="H329" s="2">
        <f t="shared" si="35"/>
        <v>5.0147492625368731E-2</v>
      </c>
      <c r="I329" s="3">
        <f t="shared" si="31"/>
        <v>1.3499115044247787</v>
      </c>
      <c r="J329" s="4">
        <f t="shared" si="32"/>
        <v>26.918823529411764</v>
      </c>
      <c r="K329" s="4">
        <v>457.62</v>
      </c>
    </row>
    <row r="330" spans="1:11" x14ac:dyDescent="0.45">
      <c r="A330" s="1">
        <v>45374</v>
      </c>
      <c r="B330" s="1" t="str">
        <f t="shared" si="33"/>
        <v>Sat</v>
      </c>
      <c r="C330" t="s">
        <v>5</v>
      </c>
      <c r="D330">
        <f t="shared" si="34"/>
        <v>1</v>
      </c>
      <c r="E330" s="8">
        <f t="shared" si="30"/>
        <v>7</v>
      </c>
      <c r="F330">
        <v>549</v>
      </c>
      <c r="G330">
        <v>31</v>
      </c>
      <c r="H330" s="2">
        <f t="shared" si="35"/>
        <v>5.6466302367941715E-2</v>
      </c>
      <c r="I330" s="3">
        <f t="shared" si="31"/>
        <v>2.0303825136612024</v>
      </c>
      <c r="J330" s="4">
        <f t="shared" si="32"/>
        <v>35.957419354838713</v>
      </c>
      <c r="K330" s="4">
        <v>1114.68</v>
      </c>
    </row>
    <row r="331" spans="1:11" x14ac:dyDescent="0.45">
      <c r="A331" s="1">
        <v>45374</v>
      </c>
      <c r="B331" s="1" t="str">
        <f t="shared" si="33"/>
        <v>Sat</v>
      </c>
      <c r="C331" t="s">
        <v>6</v>
      </c>
      <c r="D331">
        <f t="shared" si="34"/>
        <v>2</v>
      </c>
      <c r="E331" s="8">
        <f t="shared" si="30"/>
        <v>7</v>
      </c>
      <c r="F331">
        <v>1746</v>
      </c>
      <c r="G331">
        <v>9</v>
      </c>
      <c r="H331" s="2">
        <f t="shared" si="35"/>
        <v>5.1546391752577319E-3</v>
      </c>
      <c r="I331" s="3">
        <f t="shared" si="31"/>
        <v>0.73895189003436423</v>
      </c>
      <c r="J331" s="4">
        <f t="shared" si="32"/>
        <v>143.35666666666668</v>
      </c>
      <c r="K331" s="4">
        <v>1290.21</v>
      </c>
    </row>
    <row r="332" spans="1:11" x14ac:dyDescent="0.45">
      <c r="A332" s="1">
        <v>45374</v>
      </c>
      <c r="B332" s="1" t="str">
        <f t="shared" si="33"/>
        <v>Sat</v>
      </c>
      <c r="C332" t="s">
        <v>7</v>
      </c>
      <c r="D332">
        <f t="shared" si="34"/>
        <v>3</v>
      </c>
      <c r="E332" s="8">
        <f t="shared" si="30"/>
        <v>7</v>
      </c>
      <c r="F332">
        <v>700</v>
      </c>
      <c r="G332">
        <v>30</v>
      </c>
      <c r="H332" s="2">
        <f t="shared" si="35"/>
        <v>4.2857142857142858E-2</v>
      </c>
      <c r="I332" s="3">
        <f t="shared" si="31"/>
        <v>2.8976714285714285</v>
      </c>
      <c r="J332" s="4">
        <f t="shared" si="32"/>
        <v>67.612333333333325</v>
      </c>
      <c r="K332" s="4">
        <v>2028.37</v>
      </c>
    </row>
    <row r="333" spans="1:11" x14ac:dyDescent="0.45">
      <c r="A333" s="1">
        <v>45374</v>
      </c>
      <c r="B333" s="1" t="str">
        <f t="shared" si="33"/>
        <v>Sat</v>
      </c>
      <c r="C333" t="s">
        <v>8</v>
      </c>
      <c r="D333">
        <f t="shared" si="34"/>
        <v>4</v>
      </c>
      <c r="E333" s="8">
        <f t="shared" si="30"/>
        <v>7</v>
      </c>
      <c r="F333">
        <v>156</v>
      </c>
      <c r="G333">
        <v>7</v>
      </c>
      <c r="H333" s="2">
        <f t="shared" si="35"/>
        <v>4.4871794871794872E-2</v>
      </c>
      <c r="I333" s="3">
        <f t="shared" si="31"/>
        <v>1.4461538461538461</v>
      </c>
      <c r="J333" s="4">
        <f t="shared" si="32"/>
        <v>32.228571428571428</v>
      </c>
      <c r="K333" s="4">
        <v>225.6</v>
      </c>
    </row>
    <row r="334" spans="1:11" x14ac:dyDescent="0.45">
      <c r="A334" s="1">
        <v>45375</v>
      </c>
      <c r="B334" s="1" t="str">
        <f t="shared" si="33"/>
        <v>Sun</v>
      </c>
      <c r="C334" t="s">
        <v>5</v>
      </c>
      <c r="D334">
        <f t="shared" si="34"/>
        <v>1</v>
      </c>
      <c r="E334" s="8">
        <f t="shared" si="30"/>
        <v>1</v>
      </c>
      <c r="F334">
        <v>983</v>
      </c>
      <c r="G334">
        <v>42</v>
      </c>
      <c r="H334" s="2">
        <f t="shared" si="35"/>
        <v>4.2726347914547304E-2</v>
      </c>
      <c r="I334" s="3">
        <f t="shared" si="31"/>
        <v>1.7460834181078333</v>
      </c>
      <c r="J334" s="4">
        <f t="shared" si="32"/>
        <v>40.866666666666667</v>
      </c>
      <c r="K334" s="4">
        <v>1716.4</v>
      </c>
    </row>
    <row r="335" spans="1:11" x14ac:dyDescent="0.45">
      <c r="A335" s="1">
        <v>45375</v>
      </c>
      <c r="B335" s="1" t="str">
        <f t="shared" si="33"/>
        <v>Sun</v>
      </c>
      <c r="C335" t="s">
        <v>6</v>
      </c>
      <c r="D335">
        <f t="shared" si="34"/>
        <v>2</v>
      </c>
      <c r="E335" s="8">
        <f t="shared" si="30"/>
        <v>1</v>
      </c>
      <c r="F335">
        <v>1367</v>
      </c>
      <c r="G335">
        <v>9</v>
      </c>
      <c r="H335" s="2">
        <f t="shared" si="35"/>
        <v>6.5837600585223113E-3</v>
      </c>
      <c r="I335" s="3">
        <f t="shared" si="31"/>
        <v>0.79831016825164591</v>
      </c>
      <c r="J335" s="4">
        <f t="shared" si="32"/>
        <v>121.25444444444445</v>
      </c>
      <c r="K335" s="4">
        <v>1091.29</v>
      </c>
    </row>
    <row r="336" spans="1:11" x14ac:dyDescent="0.45">
      <c r="A336" s="1">
        <v>45375</v>
      </c>
      <c r="B336" s="1" t="str">
        <f t="shared" si="33"/>
        <v>Sun</v>
      </c>
      <c r="C336" t="s">
        <v>7</v>
      </c>
      <c r="D336">
        <f t="shared" si="34"/>
        <v>3</v>
      </c>
      <c r="E336" s="8">
        <f t="shared" si="30"/>
        <v>1</v>
      </c>
      <c r="F336">
        <v>848</v>
      </c>
      <c r="G336">
        <v>43</v>
      </c>
      <c r="H336" s="2">
        <f t="shared" si="35"/>
        <v>5.0707547169811323E-2</v>
      </c>
      <c r="I336" s="3">
        <f t="shared" si="31"/>
        <v>7.2034669811320757</v>
      </c>
      <c r="J336" s="4">
        <f t="shared" si="32"/>
        <v>142.05906976744185</v>
      </c>
      <c r="K336" s="4">
        <v>6108.54</v>
      </c>
    </row>
    <row r="337" spans="1:11" x14ac:dyDescent="0.45">
      <c r="A337" s="1">
        <v>45375</v>
      </c>
      <c r="B337" s="1" t="str">
        <f t="shared" si="33"/>
        <v>Sun</v>
      </c>
      <c r="C337" t="s">
        <v>8</v>
      </c>
      <c r="D337">
        <f t="shared" si="34"/>
        <v>4</v>
      </c>
      <c r="E337" s="8">
        <f t="shared" si="30"/>
        <v>1</v>
      </c>
      <c r="F337">
        <v>142</v>
      </c>
      <c r="G337">
        <v>4</v>
      </c>
      <c r="H337" s="2">
        <f t="shared" si="35"/>
        <v>2.8169014084507043E-2</v>
      </c>
      <c r="I337" s="3">
        <f t="shared" si="31"/>
        <v>3.9197887323943661</v>
      </c>
      <c r="J337" s="4">
        <f t="shared" si="32"/>
        <v>139.1525</v>
      </c>
      <c r="K337" s="4">
        <v>556.61</v>
      </c>
    </row>
    <row r="338" spans="1:11" x14ac:dyDescent="0.45">
      <c r="A338" s="1">
        <v>45376</v>
      </c>
      <c r="B338" s="1" t="str">
        <f t="shared" si="33"/>
        <v>Mon</v>
      </c>
      <c r="C338" t="s">
        <v>5</v>
      </c>
      <c r="D338">
        <f t="shared" si="34"/>
        <v>1</v>
      </c>
      <c r="E338" s="8">
        <f t="shared" si="30"/>
        <v>2</v>
      </c>
      <c r="F338">
        <v>808</v>
      </c>
      <c r="G338">
        <v>33</v>
      </c>
      <c r="H338" s="2">
        <f t="shared" si="35"/>
        <v>4.0841584158415843E-2</v>
      </c>
      <c r="I338" s="3">
        <f t="shared" si="31"/>
        <v>5.7904950495049512</v>
      </c>
      <c r="J338" s="4">
        <f t="shared" si="32"/>
        <v>141.77939393939394</v>
      </c>
      <c r="K338" s="4">
        <v>4678.72</v>
      </c>
    </row>
    <row r="339" spans="1:11" x14ac:dyDescent="0.45">
      <c r="A339" s="1">
        <v>45376</v>
      </c>
      <c r="B339" s="1" t="str">
        <f t="shared" si="33"/>
        <v>Mon</v>
      </c>
      <c r="C339" t="s">
        <v>6</v>
      </c>
      <c r="D339">
        <f t="shared" si="34"/>
        <v>2</v>
      </c>
      <c r="E339" s="8">
        <f t="shared" si="30"/>
        <v>2</v>
      </c>
      <c r="F339">
        <v>1837</v>
      </c>
      <c r="G339">
        <v>14</v>
      </c>
      <c r="H339" s="2">
        <f t="shared" si="35"/>
        <v>7.6211213935764837E-3</v>
      </c>
      <c r="I339" s="3">
        <f t="shared" si="31"/>
        <v>0.81934676102340775</v>
      </c>
      <c r="J339" s="4">
        <f t="shared" si="32"/>
        <v>107.51</v>
      </c>
      <c r="K339" s="4">
        <v>1505.14</v>
      </c>
    </row>
    <row r="340" spans="1:11" x14ac:dyDescent="0.45">
      <c r="A340" s="1">
        <v>45376</v>
      </c>
      <c r="B340" s="1" t="str">
        <f t="shared" si="33"/>
        <v>Mon</v>
      </c>
      <c r="C340" t="s">
        <v>7</v>
      </c>
      <c r="D340">
        <f t="shared" si="34"/>
        <v>3</v>
      </c>
      <c r="E340" s="8">
        <f t="shared" si="30"/>
        <v>2</v>
      </c>
      <c r="F340">
        <v>438</v>
      </c>
      <c r="G340">
        <v>22</v>
      </c>
      <c r="H340" s="2">
        <f t="shared" si="35"/>
        <v>5.0228310502283102E-2</v>
      </c>
      <c r="I340" s="3">
        <f t="shared" si="31"/>
        <v>7.2897031963470313</v>
      </c>
      <c r="J340" s="4">
        <f t="shared" si="32"/>
        <v>145.13136363636363</v>
      </c>
      <c r="K340" s="4">
        <v>3192.89</v>
      </c>
    </row>
    <row r="341" spans="1:11" x14ac:dyDescent="0.45">
      <c r="A341" s="1">
        <v>45376</v>
      </c>
      <c r="B341" s="1" t="str">
        <f t="shared" si="33"/>
        <v>Mon</v>
      </c>
      <c r="C341" t="s">
        <v>8</v>
      </c>
      <c r="D341">
        <f t="shared" si="34"/>
        <v>4</v>
      </c>
      <c r="E341" s="8">
        <f t="shared" si="30"/>
        <v>2</v>
      </c>
      <c r="F341">
        <v>989</v>
      </c>
      <c r="G341">
        <v>51</v>
      </c>
      <c r="H341" s="2">
        <f t="shared" si="35"/>
        <v>5.1567239635995958E-2</v>
      </c>
      <c r="I341" s="3">
        <f t="shared" si="31"/>
        <v>5.5560364004044489</v>
      </c>
      <c r="J341" s="4">
        <f t="shared" si="32"/>
        <v>107.74352941176471</v>
      </c>
      <c r="K341" s="4">
        <v>5494.92</v>
      </c>
    </row>
    <row r="342" spans="1:11" x14ac:dyDescent="0.45">
      <c r="A342" s="1">
        <v>45377</v>
      </c>
      <c r="B342" s="1" t="str">
        <f t="shared" si="33"/>
        <v>Tue</v>
      </c>
      <c r="C342" t="s">
        <v>5</v>
      </c>
      <c r="D342">
        <f t="shared" si="34"/>
        <v>1</v>
      </c>
      <c r="E342" s="8">
        <f t="shared" si="30"/>
        <v>3</v>
      </c>
      <c r="F342">
        <v>531</v>
      </c>
      <c r="G342">
        <v>23</v>
      </c>
      <c r="H342" s="2">
        <f t="shared" si="35"/>
        <v>4.3314500941619587E-2</v>
      </c>
      <c r="I342" s="3">
        <f t="shared" si="31"/>
        <v>5.3081732580037659</v>
      </c>
      <c r="J342" s="4">
        <f t="shared" si="32"/>
        <v>122.5495652173913</v>
      </c>
      <c r="K342" s="4">
        <v>2818.64</v>
      </c>
    </row>
    <row r="343" spans="1:11" x14ac:dyDescent="0.45">
      <c r="A343" s="1">
        <v>45377</v>
      </c>
      <c r="B343" s="1" t="str">
        <f t="shared" si="33"/>
        <v>Tue</v>
      </c>
      <c r="C343" t="s">
        <v>6</v>
      </c>
      <c r="D343">
        <f t="shared" si="34"/>
        <v>2</v>
      </c>
      <c r="E343" s="8">
        <f t="shared" si="30"/>
        <v>3</v>
      </c>
      <c r="F343">
        <v>2361</v>
      </c>
      <c r="G343">
        <v>12</v>
      </c>
      <c r="H343" s="2">
        <f t="shared" si="35"/>
        <v>5.0825921219822112E-3</v>
      </c>
      <c r="I343" s="3">
        <f t="shared" si="31"/>
        <v>0.28523506988564168</v>
      </c>
      <c r="J343" s="4">
        <f t="shared" si="32"/>
        <v>56.120000000000005</v>
      </c>
      <c r="K343" s="4">
        <v>673.44</v>
      </c>
    </row>
    <row r="344" spans="1:11" x14ac:dyDescent="0.45">
      <c r="A344" s="1">
        <v>45377</v>
      </c>
      <c r="B344" s="1" t="str">
        <f t="shared" si="33"/>
        <v>Tue</v>
      </c>
      <c r="C344" t="s">
        <v>7</v>
      </c>
      <c r="D344">
        <f t="shared" si="34"/>
        <v>3</v>
      </c>
      <c r="E344" s="8">
        <f t="shared" si="30"/>
        <v>3</v>
      </c>
      <c r="F344">
        <v>632</v>
      </c>
      <c r="G344">
        <v>20</v>
      </c>
      <c r="H344" s="2">
        <f t="shared" si="35"/>
        <v>3.1645569620253167E-2</v>
      </c>
      <c r="I344" s="3">
        <f t="shared" si="31"/>
        <v>2.8267721518987341</v>
      </c>
      <c r="J344" s="4">
        <f t="shared" si="32"/>
        <v>89.325999999999993</v>
      </c>
      <c r="K344" s="4">
        <v>1786.52</v>
      </c>
    </row>
    <row r="345" spans="1:11" x14ac:dyDescent="0.45">
      <c r="A345" s="1">
        <v>45377</v>
      </c>
      <c r="B345" s="1" t="str">
        <f t="shared" si="33"/>
        <v>Tue</v>
      </c>
      <c r="C345" t="s">
        <v>8</v>
      </c>
      <c r="D345">
        <f t="shared" si="34"/>
        <v>4</v>
      </c>
      <c r="E345" s="8">
        <f t="shared" si="30"/>
        <v>3</v>
      </c>
      <c r="F345">
        <v>496</v>
      </c>
      <c r="G345">
        <v>15</v>
      </c>
      <c r="H345" s="2">
        <f t="shared" si="35"/>
        <v>3.0241935483870969E-2</v>
      </c>
      <c r="I345" s="3">
        <f t="shared" si="31"/>
        <v>0.98461693548387097</v>
      </c>
      <c r="J345" s="4">
        <f t="shared" si="32"/>
        <v>32.558</v>
      </c>
      <c r="K345" s="4">
        <v>488.37</v>
      </c>
    </row>
    <row r="346" spans="1:11" x14ac:dyDescent="0.45">
      <c r="A346" s="1">
        <v>45378</v>
      </c>
      <c r="B346" s="1" t="str">
        <f t="shared" si="33"/>
        <v>Wed</v>
      </c>
      <c r="C346" t="s">
        <v>5</v>
      </c>
      <c r="D346">
        <f t="shared" si="34"/>
        <v>1</v>
      </c>
      <c r="E346" s="8">
        <f t="shared" si="30"/>
        <v>4</v>
      </c>
      <c r="F346">
        <v>749</v>
      </c>
      <c r="G346">
        <v>44</v>
      </c>
      <c r="H346" s="2">
        <f t="shared" si="35"/>
        <v>5.8744993324432573E-2</v>
      </c>
      <c r="I346" s="3">
        <f t="shared" si="31"/>
        <v>6.3833110814419234</v>
      </c>
      <c r="J346" s="4">
        <f t="shared" si="32"/>
        <v>108.66136363636365</v>
      </c>
      <c r="K346" s="4">
        <v>4781.1000000000004</v>
      </c>
    </row>
    <row r="347" spans="1:11" x14ac:dyDescent="0.45">
      <c r="A347" s="1">
        <v>45378</v>
      </c>
      <c r="B347" s="1" t="str">
        <f t="shared" si="33"/>
        <v>Wed</v>
      </c>
      <c r="C347" t="s">
        <v>6</v>
      </c>
      <c r="D347">
        <f t="shared" si="34"/>
        <v>2</v>
      </c>
      <c r="E347" s="8">
        <f t="shared" si="30"/>
        <v>4</v>
      </c>
      <c r="F347">
        <v>1470</v>
      </c>
      <c r="G347">
        <v>19</v>
      </c>
      <c r="H347" s="2">
        <f t="shared" si="35"/>
        <v>1.292517006802721E-2</v>
      </c>
      <c r="I347" s="3">
        <f t="shared" si="31"/>
        <v>0.83514965986394563</v>
      </c>
      <c r="J347" s="4">
        <f t="shared" si="32"/>
        <v>64.614210526315787</v>
      </c>
      <c r="K347" s="4">
        <v>1227.67</v>
      </c>
    </row>
    <row r="348" spans="1:11" x14ac:dyDescent="0.45">
      <c r="A348" s="1">
        <v>45378</v>
      </c>
      <c r="B348" s="1" t="str">
        <f t="shared" si="33"/>
        <v>Wed</v>
      </c>
      <c r="C348" t="s">
        <v>7</v>
      </c>
      <c r="D348">
        <f t="shared" si="34"/>
        <v>3</v>
      </c>
      <c r="E348" s="8">
        <f t="shared" si="30"/>
        <v>4</v>
      </c>
      <c r="F348">
        <v>967</v>
      </c>
      <c r="G348">
        <v>53</v>
      </c>
      <c r="H348" s="2">
        <f t="shared" si="35"/>
        <v>5.4808686659772489E-2</v>
      </c>
      <c r="I348" s="3">
        <f t="shared" si="31"/>
        <v>5.6598965873836606</v>
      </c>
      <c r="J348" s="4">
        <f t="shared" si="32"/>
        <v>103.26641509433962</v>
      </c>
      <c r="K348" s="4">
        <v>5473.12</v>
      </c>
    </row>
    <row r="349" spans="1:11" x14ac:dyDescent="0.45">
      <c r="A349" s="1">
        <v>45378</v>
      </c>
      <c r="B349" s="1" t="str">
        <f t="shared" si="33"/>
        <v>Wed</v>
      </c>
      <c r="C349" t="s">
        <v>8</v>
      </c>
      <c r="D349">
        <f t="shared" si="34"/>
        <v>4</v>
      </c>
      <c r="E349" s="8">
        <f t="shared" si="30"/>
        <v>4</v>
      </c>
      <c r="F349">
        <v>267</v>
      </c>
      <c r="G349">
        <v>14</v>
      </c>
      <c r="H349" s="2">
        <f t="shared" si="35"/>
        <v>5.2434456928838954E-2</v>
      </c>
      <c r="I349" s="3">
        <f t="shared" si="31"/>
        <v>3.5353558052434457</v>
      </c>
      <c r="J349" s="4">
        <f t="shared" si="32"/>
        <v>67.424285714285716</v>
      </c>
      <c r="K349" s="4">
        <v>943.94</v>
      </c>
    </row>
    <row r="350" spans="1:11" x14ac:dyDescent="0.45">
      <c r="A350" s="1">
        <v>45379</v>
      </c>
      <c r="B350" s="1" t="str">
        <f t="shared" si="33"/>
        <v>Thu</v>
      </c>
      <c r="C350" t="s">
        <v>5</v>
      </c>
      <c r="D350">
        <f t="shared" si="34"/>
        <v>1</v>
      </c>
      <c r="E350" s="8">
        <f t="shared" si="30"/>
        <v>5</v>
      </c>
      <c r="F350">
        <v>384</v>
      </c>
      <c r="G350">
        <v>20</v>
      </c>
      <c r="H350" s="2">
        <f t="shared" si="35"/>
        <v>5.2083333333333336E-2</v>
      </c>
      <c r="I350" s="3">
        <f t="shared" si="31"/>
        <v>6.6984114583333332</v>
      </c>
      <c r="J350" s="4">
        <f t="shared" si="32"/>
        <v>128.6095</v>
      </c>
      <c r="K350" s="4">
        <v>2572.19</v>
      </c>
    </row>
    <row r="351" spans="1:11" x14ac:dyDescent="0.45">
      <c r="A351" s="1">
        <v>45379</v>
      </c>
      <c r="B351" s="1" t="str">
        <f t="shared" si="33"/>
        <v>Thu</v>
      </c>
      <c r="C351" t="s">
        <v>6</v>
      </c>
      <c r="D351">
        <f t="shared" si="34"/>
        <v>2</v>
      </c>
      <c r="E351" s="8">
        <f t="shared" si="30"/>
        <v>5</v>
      </c>
      <c r="F351">
        <v>2037</v>
      </c>
      <c r="G351">
        <v>21</v>
      </c>
      <c r="H351" s="2">
        <f t="shared" si="35"/>
        <v>1.0309278350515464E-2</v>
      </c>
      <c r="I351" s="3">
        <f t="shared" si="31"/>
        <v>0.65369170348551786</v>
      </c>
      <c r="J351" s="4">
        <f t="shared" si="32"/>
        <v>63.408095238095235</v>
      </c>
      <c r="K351" s="4">
        <v>1331.57</v>
      </c>
    </row>
    <row r="352" spans="1:11" x14ac:dyDescent="0.45">
      <c r="A352" s="1">
        <v>45379</v>
      </c>
      <c r="B352" s="1" t="str">
        <f t="shared" si="33"/>
        <v>Thu</v>
      </c>
      <c r="C352" t="s">
        <v>7</v>
      </c>
      <c r="D352">
        <f t="shared" si="34"/>
        <v>3</v>
      </c>
      <c r="E352" s="8">
        <f t="shared" si="30"/>
        <v>5</v>
      </c>
      <c r="F352">
        <v>820</v>
      </c>
      <c r="G352">
        <v>30</v>
      </c>
      <c r="H352" s="2">
        <f t="shared" si="35"/>
        <v>3.6585365853658534E-2</v>
      </c>
      <c r="I352" s="3">
        <f t="shared" si="31"/>
        <v>4.0454390243902445</v>
      </c>
      <c r="J352" s="4">
        <f t="shared" si="32"/>
        <v>110.57533333333335</v>
      </c>
      <c r="K352" s="4">
        <v>3317.26</v>
      </c>
    </row>
    <row r="353" spans="1:11" x14ac:dyDescent="0.45">
      <c r="A353" s="1">
        <v>45379</v>
      </c>
      <c r="B353" s="1" t="str">
        <f t="shared" si="33"/>
        <v>Thu</v>
      </c>
      <c r="C353" t="s">
        <v>8</v>
      </c>
      <c r="D353">
        <f t="shared" si="34"/>
        <v>4</v>
      </c>
      <c r="E353" s="8">
        <f t="shared" si="30"/>
        <v>5</v>
      </c>
      <c r="F353">
        <v>318</v>
      </c>
      <c r="G353">
        <v>17</v>
      </c>
      <c r="H353" s="2">
        <f t="shared" si="35"/>
        <v>5.3459119496855348E-2</v>
      </c>
      <c r="I353" s="3">
        <f t="shared" si="31"/>
        <v>5.2792452830188674</v>
      </c>
      <c r="J353" s="4">
        <f t="shared" si="32"/>
        <v>98.752941176470586</v>
      </c>
      <c r="K353" s="4">
        <v>1678.8</v>
      </c>
    </row>
    <row r="354" spans="1:11" x14ac:dyDescent="0.45">
      <c r="A354" s="1">
        <v>45380</v>
      </c>
      <c r="B354" s="1" t="str">
        <f t="shared" si="33"/>
        <v>Fri</v>
      </c>
      <c r="C354" t="s">
        <v>5</v>
      </c>
      <c r="D354">
        <f t="shared" si="34"/>
        <v>1</v>
      </c>
      <c r="E354" s="8">
        <f t="shared" si="30"/>
        <v>6</v>
      </c>
      <c r="F354">
        <v>454</v>
      </c>
      <c r="G354">
        <v>15</v>
      </c>
      <c r="H354" s="2">
        <f t="shared" si="35"/>
        <v>3.3039647577092511E-2</v>
      </c>
      <c r="I354" s="3">
        <f t="shared" si="31"/>
        <v>4.5606387665198245</v>
      </c>
      <c r="J354" s="4">
        <f t="shared" si="32"/>
        <v>138.03533333333334</v>
      </c>
      <c r="K354" s="4">
        <v>2070.5300000000002</v>
      </c>
    </row>
    <row r="355" spans="1:11" x14ac:dyDescent="0.45">
      <c r="A355" s="1">
        <v>45380</v>
      </c>
      <c r="B355" s="1" t="str">
        <f t="shared" si="33"/>
        <v>Fri</v>
      </c>
      <c r="C355" t="s">
        <v>6</v>
      </c>
      <c r="D355">
        <f t="shared" si="34"/>
        <v>2</v>
      </c>
      <c r="E355" s="8">
        <f t="shared" si="30"/>
        <v>6</v>
      </c>
      <c r="F355">
        <v>1648</v>
      </c>
      <c r="G355">
        <v>13</v>
      </c>
      <c r="H355" s="2">
        <f t="shared" si="35"/>
        <v>7.8883495145631068E-3</v>
      </c>
      <c r="I355" s="3">
        <f t="shared" si="31"/>
        <v>0.49005461165048547</v>
      </c>
      <c r="J355" s="4">
        <f t="shared" si="32"/>
        <v>62.123846153846152</v>
      </c>
      <c r="K355" s="4">
        <v>807.61</v>
      </c>
    </row>
    <row r="356" spans="1:11" x14ac:dyDescent="0.45">
      <c r="A356" s="1">
        <v>45380</v>
      </c>
      <c r="B356" s="1" t="str">
        <f t="shared" si="33"/>
        <v>Fri</v>
      </c>
      <c r="C356" t="s">
        <v>7</v>
      </c>
      <c r="D356">
        <f t="shared" si="34"/>
        <v>3</v>
      </c>
      <c r="E356" s="8">
        <f t="shared" si="30"/>
        <v>6</v>
      </c>
      <c r="F356">
        <v>362</v>
      </c>
      <c r="G356">
        <v>16</v>
      </c>
      <c r="H356" s="2">
        <f t="shared" si="35"/>
        <v>4.4198895027624308E-2</v>
      </c>
      <c r="I356" s="3">
        <f t="shared" si="31"/>
        <v>6.2806077348066296</v>
      </c>
      <c r="J356" s="4">
        <f t="shared" si="32"/>
        <v>142.09875</v>
      </c>
      <c r="K356" s="4">
        <v>2273.58</v>
      </c>
    </row>
    <row r="357" spans="1:11" x14ac:dyDescent="0.45">
      <c r="A357" s="1">
        <v>45380</v>
      </c>
      <c r="B357" s="1" t="str">
        <f t="shared" si="33"/>
        <v>Fri</v>
      </c>
      <c r="C357" t="s">
        <v>8</v>
      </c>
      <c r="D357">
        <f t="shared" si="34"/>
        <v>4</v>
      </c>
      <c r="E357" s="8">
        <f t="shared" si="30"/>
        <v>6</v>
      </c>
      <c r="F357">
        <v>917</v>
      </c>
      <c r="G357">
        <v>53</v>
      </c>
      <c r="H357" s="2">
        <f t="shared" si="35"/>
        <v>5.7797164667393673E-2</v>
      </c>
      <c r="I357" s="3">
        <f t="shared" si="31"/>
        <v>1.7125190839694657</v>
      </c>
      <c r="J357" s="4">
        <f t="shared" si="32"/>
        <v>29.629811320754719</v>
      </c>
      <c r="K357" s="4">
        <v>1570.38</v>
      </c>
    </row>
    <row r="358" spans="1:11" x14ac:dyDescent="0.45">
      <c r="A358" s="1">
        <v>45381</v>
      </c>
      <c r="B358" s="1" t="str">
        <f t="shared" si="33"/>
        <v>Sat</v>
      </c>
      <c r="C358" t="s">
        <v>5</v>
      </c>
      <c r="D358">
        <f t="shared" si="34"/>
        <v>1</v>
      </c>
      <c r="E358" s="8">
        <f t="shared" si="30"/>
        <v>7</v>
      </c>
      <c r="F358">
        <v>739</v>
      </c>
      <c r="G358">
        <v>35</v>
      </c>
      <c r="H358" s="2">
        <f t="shared" si="35"/>
        <v>4.7361299052774017E-2</v>
      </c>
      <c r="I358" s="3">
        <f t="shared" si="31"/>
        <v>5.4001217861975643</v>
      </c>
      <c r="J358" s="4">
        <f t="shared" si="32"/>
        <v>114.01971428571429</v>
      </c>
      <c r="K358" s="4">
        <v>3990.69</v>
      </c>
    </row>
    <row r="359" spans="1:11" x14ac:dyDescent="0.45">
      <c r="A359" s="1">
        <v>45381</v>
      </c>
      <c r="B359" s="1" t="str">
        <f t="shared" si="33"/>
        <v>Sat</v>
      </c>
      <c r="C359" t="s">
        <v>6</v>
      </c>
      <c r="D359">
        <f t="shared" si="34"/>
        <v>2</v>
      </c>
      <c r="E359" s="8">
        <f t="shared" si="30"/>
        <v>7</v>
      </c>
      <c r="F359">
        <v>2266</v>
      </c>
      <c r="G359">
        <v>17</v>
      </c>
      <c r="H359" s="2">
        <f t="shared" si="35"/>
        <v>7.5022065313327451E-3</v>
      </c>
      <c r="I359" s="3">
        <f t="shared" si="31"/>
        <v>1.0594395410414827</v>
      </c>
      <c r="J359" s="4">
        <f t="shared" si="32"/>
        <v>141.21705882352941</v>
      </c>
      <c r="K359" s="4">
        <v>2400.69</v>
      </c>
    </row>
    <row r="360" spans="1:11" x14ac:dyDescent="0.45">
      <c r="A360" s="1">
        <v>45381</v>
      </c>
      <c r="B360" s="1" t="str">
        <f t="shared" si="33"/>
        <v>Sat</v>
      </c>
      <c r="C360" t="s">
        <v>7</v>
      </c>
      <c r="D360">
        <f t="shared" si="34"/>
        <v>3</v>
      </c>
      <c r="E360" s="8">
        <f t="shared" si="30"/>
        <v>7</v>
      </c>
      <c r="F360">
        <v>529</v>
      </c>
      <c r="G360">
        <v>22</v>
      </c>
      <c r="H360" s="2">
        <f t="shared" si="35"/>
        <v>4.1587901701323253E-2</v>
      </c>
      <c r="I360" s="3">
        <f t="shared" si="31"/>
        <v>3.4682230623818526</v>
      </c>
      <c r="J360" s="4">
        <f t="shared" si="32"/>
        <v>83.394999999999996</v>
      </c>
      <c r="K360" s="4">
        <v>1834.69</v>
      </c>
    </row>
    <row r="361" spans="1:11" x14ac:dyDescent="0.45">
      <c r="A361" s="1">
        <v>45381</v>
      </c>
      <c r="B361" s="1" t="str">
        <f t="shared" si="33"/>
        <v>Sat</v>
      </c>
      <c r="C361" t="s">
        <v>8</v>
      </c>
      <c r="D361">
        <f t="shared" si="34"/>
        <v>4</v>
      </c>
      <c r="E361" s="8">
        <f t="shared" si="30"/>
        <v>7</v>
      </c>
      <c r="F361">
        <v>638</v>
      </c>
      <c r="G361">
        <v>22</v>
      </c>
      <c r="H361" s="2">
        <f t="shared" si="35"/>
        <v>3.4482758620689655E-2</v>
      </c>
      <c r="I361" s="3">
        <f t="shared" si="31"/>
        <v>3.75346394984326</v>
      </c>
      <c r="J361" s="4">
        <f t="shared" si="32"/>
        <v>108.85045454545455</v>
      </c>
      <c r="K361" s="4">
        <v>2394.71</v>
      </c>
    </row>
    <row r="362" spans="1:11" x14ac:dyDescent="0.45">
      <c r="A362" s="1">
        <v>45382</v>
      </c>
      <c r="B362" s="1" t="str">
        <f t="shared" si="33"/>
        <v>Sun</v>
      </c>
      <c r="C362" t="s">
        <v>5</v>
      </c>
      <c r="D362">
        <f t="shared" si="34"/>
        <v>1</v>
      </c>
      <c r="E362" s="8">
        <f t="shared" si="30"/>
        <v>1</v>
      </c>
      <c r="F362">
        <v>440</v>
      </c>
      <c r="G362">
        <v>16</v>
      </c>
      <c r="H362" s="2">
        <f t="shared" si="35"/>
        <v>3.6363636363636362E-2</v>
      </c>
      <c r="I362" s="3">
        <f t="shared" si="31"/>
        <v>2.9018409090909087</v>
      </c>
      <c r="J362" s="4">
        <f t="shared" si="32"/>
        <v>79.800624999999997</v>
      </c>
      <c r="K362" s="4">
        <v>1276.81</v>
      </c>
    </row>
    <row r="363" spans="1:11" x14ac:dyDescent="0.45">
      <c r="A363" s="1">
        <v>45382</v>
      </c>
      <c r="B363" s="1" t="str">
        <f t="shared" si="33"/>
        <v>Sun</v>
      </c>
      <c r="C363" t="s">
        <v>6</v>
      </c>
      <c r="D363">
        <f t="shared" si="34"/>
        <v>2</v>
      </c>
      <c r="E363" s="8">
        <f t="shared" si="30"/>
        <v>1</v>
      </c>
      <c r="F363">
        <v>1228</v>
      </c>
      <c r="G363">
        <v>14</v>
      </c>
      <c r="H363" s="2">
        <f t="shared" si="35"/>
        <v>1.1400651465798045E-2</v>
      </c>
      <c r="I363" s="3">
        <f t="shared" si="31"/>
        <v>0.32378664495114007</v>
      </c>
      <c r="J363" s="4">
        <f t="shared" si="32"/>
        <v>28.400714285714287</v>
      </c>
      <c r="K363" s="4">
        <v>397.61</v>
      </c>
    </row>
    <row r="364" spans="1:11" x14ac:dyDescent="0.45">
      <c r="A364" s="1">
        <v>45382</v>
      </c>
      <c r="B364" s="1" t="str">
        <f t="shared" si="33"/>
        <v>Sun</v>
      </c>
      <c r="C364" t="s">
        <v>7</v>
      </c>
      <c r="D364">
        <f t="shared" si="34"/>
        <v>3</v>
      </c>
      <c r="E364" s="8">
        <f t="shared" si="30"/>
        <v>1</v>
      </c>
      <c r="F364">
        <v>210</v>
      </c>
      <c r="G364">
        <v>10</v>
      </c>
      <c r="H364" s="2">
        <f t="shared" si="35"/>
        <v>4.7619047619047616E-2</v>
      </c>
      <c r="I364" s="3">
        <f t="shared" si="31"/>
        <v>5.2335238095238097</v>
      </c>
      <c r="J364" s="4">
        <f t="shared" si="32"/>
        <v>109.904</v>
      </c>
      <c r="K364" s="4">
        <v>1099.04</v>
      </c>
    </row>
    <row r="365" spans="1:11" x14ac:dyDescent="0.45">
      <c r="A365" s="1">
        <v>45382</v>
      </c>
      <c r="B365" s="1" t="str">
        <f t="shared" si="33"/>
        <v>Sun</v>
      </c>
      <c r="C365" t="s">
        <v>8</v>
      </c>
      <c r="D365">
        <f t="shared" si="34"/>
        <v>4</v>
      </c>
      <c r="E365" s="8">
        <f t="shared" si="30"/>
        <v>1</v>
      </c>
      <c r="F365">
        <v>831</v>
      </c>
      <c r="G365">
        <v>47</v>
      </c>
      <c r="H365" s="2">
        <f t="shared" si="35"/>
        <v>5.6558363417569195E-2</v>
      </c>
      <c r="I365" s="3">
        <f t="shared" si="31"/>
        <v>3.0008423586040913</v>
      </c>
      <c r="J365" s="4">
        <f t="shared" si="32"/>
        <v>53.057446808510633</v>
      </c>
      <c r="K365" s="4">
        <v>2493.6999999999998</v>
      </c>
    </row>
    <row r="366" spans="1:11" x14ac:dyDescent="0.45">
      <c r="A366" s="1">
        <v>45383</v>
      </c>
      <c r="B366" s="1" t="str">
        <f t="shared" si="33"/>
        <v>Mon</v>
      </c>
      <c r="C366" t="s">
        <v>5</v>
      </c>
      <c r="D366">
        <f t="shared" si="34"/>
        <v>1</v>
      </c>
      <c r="E366" s="8">
        <f t="shared" si="30"/>
        <v>2</v>
      </c>
      <c r="F366">
        <v>201</v>
      </c>
      <c r="G366">
        <v>9</v>
      </c>
      <c r="H366" s="2">
        <f t="shared" si="35"/>
        <v>4.4776119402985072E-2</v>
      </c>
      <c r="I366" s="3">
        <f t="shared" si="31"/>
        <v>1.9099004975124378</v>
      </c>
      <c r="J366" s="4">
        <f t="shared" si="32"/>
        <v>42.654444444444444</v>
      </c>
      <c r="K366" s="4">
        <v>383.89</v>
      </c>
    </row>
    <row r="367" spans="1:11" x14ac:dyDescent="0.45">
      <c r="A367" s="1">
        <v>45383</v>
      </c>
      <c r="B367" s="1" t="str">
        <f t="shared" si="33"/>
        <v>Mon</v>
      </c>
      <c r="C367" t="s">
        <v>6</v>
      </c>
      <c r="D367">
        <f t="shared" si="34"/>
        <v>2</v>
      </c>
      <c r="E367" s="8">
        <f t="shared" si="30"/>
        <v>2</v>
      </c>
      <c r="F367">
        <v>2257</v>
      </c>
      <c r="G367">
        <v>32</v>
      </c>
      <c r="H367" s="2">
        <f t="shared" si="35"/>
        <v>1.4178112538768276E-2</v>
      </c>
      <c r="I367" s="3">
        <f t="shared" si="31"/>
        <v>1.3499158174568011</v>
      </c>
      <c r="J367" s="4">
        <f t="shared" si="32"/>
        <v>95.211250000000007</v>
      </c>
      <c r="K367" s="4">
        <v>3046.76</v>
      </c>
    </row>
    <row r="368" spans="1:11" x14ac:dyDescent="0.45">
      <c r="A368" s="1">
        <v>45383</v>
      </c>
      <c r="B368" s="1" t="str">
        <f t="shared" si="33"/>
        <v>Mon</v>
      </c>
      <c r="C368" t="s">
        <v>7</v>
      </c>
      <c r="D368">
        <f t="shared" si="34"/>
        <v>3</v>
      </c>
      <c r="E368" s="8">
        <f t="shared" si="30"/>
        <v>2</v>
      </c>
      <c r="F368">
        <v>207</v>
      </c>
      <c r="G368">
        <v>8</v>
      </c>
      <c r="H368" s="2">
        <f t="shared" si="35"/>
        <v>3.864734299516908E-2</v>
      </c>
      <c r="I368" s="3">
        <f t="shared" si="31"/>
        <v>3.5968599033816422</v>
      </c>
      <c r="J368" s="4">
        <f t="shared" si="32"/>
        <v>93.068749999999994</v>
      </c>
      <c r="K368" s="4">
        <v>744.55</v>
      </c>
    </row>
    <row r="369" spans="1:11" x14ac:dyDescent="0.45">
      <c r="A369" s="1">
        <v>45383</v>
      </c>
      <c r="B369" s="1" t="str">
        <f t="shared" si="33"/>
        <v>Mon</v>
      </c>
      <c r="C369" t="s">
        <v>8</v>
      </c>
      <c r="D369">
        <f t="shared" si="34"/>
        <v>4</v>
      </c>
      <c r="E369" s="8">
        <f t="shared" si="30"/>
        <v>2</v>
      </c>
      <c r="F369">
        <v>713</v>
      </c>
      <c r="G369">
        <v>29</v>
      </c>
      <c r="H369" s="2">
        <f t="shared" si="35"/>
        <v>4.067321178120617E-2</v>
      </c>
      <c r="I369" s="3">
        <f t="shared" si="31"/>
        <v>3.8315147265077139</v>
      </c>
      <c r="J369" s="4">
        <f t="shared" si="32"/>
        <v>94.202413793103446</v>
      </c>
      <c r="K369" s="4">
        <v>2731.87</v>
      </c>
    </row>
    <row r="370" spans="1:11" x14ac:dyDescent="0.45">
      <c r="A370" s="1">
        <v>45384</v>
      </c>
      <c r="B370" s="1" t="str">
        <f t="shared" si="33"/>
        <v>Tue</v>
      </c>
      <c r="C370" t="s">
        <v>5</v>
      </c>
      <c r="D370">
        <f t="shared" si="34"/>
        <v>1</v>
      </c>
      <c r="E370" s="8">
        <f t="shared" si="30"/>
        <v>3</v>
      </c>
      <c r="F370">
        <v>394</v>
      </c>
      <c r="G370">
        <v>20</v>
      </c>
      <c r="H370" s="2">
        <f t="shared" si="35"/>
        <v>5.0761421319796954E-2</v>
      </c>
      <c r="I370" s="3">
        <f t="shared" si="31"/>
        <v>6.4022842639593911</v>
      </c>
      <c r="J370" s="4">
        <f t="shared" si="32"/>
        <v>126.125</v>
      </c>
      <c r="K370" s="4">
        <v>2522.5</v>
      </c>
    </row>
    <row r="371" spans="1:11" x14ac:dyDescent="0.45">
      <c r="A371" s="1">
        <v>45384</v>
      </c>
      <c r="B371" s="1" t="str">
        <f t="shared" si="33"/>
        <v>Tue</v>
      </c>
      <c r="C371" t="s">
        <v>6</v>
      </c>
      <c r="D371">
        <f t="shared" si="34"/>
        <v>2</v>
      </c>
      <c r="E371" s="8">
        <f t="shared" si="30"/>
        <v>3</v>
      </c>
      <c r="F371">
        <v>962</v>
      </c>
      <c r="G371">
        <v>7</v>
      </c>
      <c r="H371" s="2">
        <f t="shared" si="35"/>
        <v>7.2765072765072769E-3</v>
      </c>
      <c r="I371" s="3">
        <f t="shared" si="31"/>
        <v>0.86723492723492723</v>
      </c>
      <c r="J371" s="4">
        <f t="shared" si="32"/>
        <v>119.18285714285715</v>
      </c>
      <c r="K371" s="4">
        <v>834.28</v>
      </c>
    </row>
    <row r="372" spans="1:11" x14ac:dyDescent="0.45">
      <c r="A372" s="1">
        <v>45384</v>
      </c>
      <c r="B372" s="1" t="str">
        <f t="shared" si="33"/>
        <v>Tue</v>
      </c>
      <c r="C372" t="s">
        <v>7</v>
      </c>
      <c r="D372">
        <f t="shared" si="34"/>
        <v>3</v>
      </c>
      <c r="E372" s="8">
        <f t="shared" si="30"/>
        <v>3</v>
      </c>
      <c r="F372">
        <v>395</v>
      </c>
      <c r="G372">
        <v>17</v>
      </c>
      <c r="H372" s="2">
        <f t="shared" si="35"/>
        <v>4.3037974683544304E-2</v>
      </c>
      <c r="I372" s="3">
        <f t="shared" si="31"/>
        <v>1.919139240506329</v>
      </c>
      <c r="J372" s="4">
        <f t="shared" si="32"/>
        <v>44.591764705882348</v>
      </c>
      <c r="K372" s="4">
        <v>758.06</v>
      </c>
    </row>
    <row r="373" spans="1:11" x14ac:dyDescent="0.45">
      <c r="A373" s="1">
        <v>45384</v>
      </c>
      <c r="B373" s="1" t="str">
        <f t="shared" si="33"/>
        <v>Tue</v>
      </c>
      <c r="C373" t="s">
        <v>8</v>
      </c>
      <c r="D373">
        <f t="shared" si="34"/>
        <v>4</v>
      </c>
      <c r="E373" s="8">
        <f t="shared" si="30"/>
        <v>3</v>
      </c>
      <c r="F373">
        <v>302</v>
      </c>
      <c r="G373">
        <v>15</v>
      </c>
      <c r="H373" s="2">
        <f t="shared" si="35"/>
        <v>4.9668874172185427E-2</v>
      </c>
      <c r="I373" s="3">
        <f t="shared" si="31"/>
        <v>2.4225165562913906</v>
      </c>
      <c r="J373" s="4">
        <f t="shared" si="32"/>
        <v>48.773333333333333</v>
      </c>
      <c r="K373" s="4">
        <v>731.6</v>
      </c>
    </row>
    <row r="374" spans="1:11" x14ac:dyDescent="0.45">
      <c r="A374" s="1">
        <v>45385</v>
      </c>
      <c r="B374" s="1" t="str">
        <f t="shared" si="33"/>
        <v>Wed</v>
      </c>
      <c r="C374" t="s">
        <v>5</v>
      </c>
      <c r="D374">
        <f t="shared" si="34"/>
        <v>1</v>
      </c>
      <c r="E374" s="8">
        <f t="shared" si="30"/>
        <v>4</v>
      </c>
      <c r="F374">
        <v>214</v>
      </c>
      <c r="G374">
        <v>12</v>
      </c>
      <c r="H374" s="2">
        <f t="shared" si="35"/>
        <v>5.6074766355140186E-2</v>
      </c>
      <c r="I374" s="3">
        <f t="shared" si="31"/>
        <v>7.4367757009345796</v>
      </c>
      <c r="J374" s="4">
        <f t="shared" si="32"/>
        <v>132.6225</v>
      </c>
      <c r="K374" s="4">
        <v>1591.47</v>
      </c>
    </row>
    <row r="375" spans="1:11" x14ac:dyDescent="0.45">
      <c r="A375" s="1">
        <v>45385</v>
      </c>
      <c r="B375" s="1" t="str">
        <f t="shared" si="33"/>
        <v>Wed</v>
      </c>
      <c r="C375" t="s">
        <v>6</v>
      </c>
      <c r="D375">
        <f t="shared" si="34"/>
        <v>2</v>
      </c>
      <c r="E375" s="8">
        <f t="shared" si="30"/>
        <v>4</v>
      </c>
      <c r="F375">
        <v>2390</v>
      </c>
      <c r="G375">
        <v>33</v>
      </c>
      <c r="H375" s="2">
        <f t="shared" si="35"/>
        <v>1.3807531380753139E-2</v>
      </c>
      <c r="I375" s="3">
        <f t="shared" si="31"/>
        <v>1.5962845188284518</v>
      </c>
      <c r="J375" s="4">
        <f t="shared" si="32"/>
        <v>115.60969696969697</v>
      </c>
      <c r="K375" s="4">
        <v>3815.12</v>
      </c>
    </row>
    <row r="376" spans="1:11" x14ac:dyDescent="0.45">
      <c r="A376" s="1">
        <v>45385</v>
      </c>
      <c r="B376" s="1" t="str">
        <f t="shared" si="33"/>
        <v>Wed</v>
      </c>
      <c r="C376" t="s">
        <v>7</v>
      </c>
      <c r="D376">
        <f t="shared" si="34"/>
        <v>3</v>
      </c>
      <c r="E376" s="8">
        <f t="shared" si="30"/>
        <v>4</v>
      </c>
      <c r="F376">
        <v>317</v>
      </c>
      <c r="G376">
        <v>15</v>
      </c>
      <c r="H376" s="2">
        <f t="shared" si="35"/>
        <v>4.7318611987381701E-2</v>
      </c>
      <c r="I376" s="3">
        <f t="shared" si="31"/>
        <v>3.9079810725552049</v>
      </c>
      <c r="J376" s="4">
        <f t="shared" si="32"/>
        <v>82.588666666666668</v>
      </c>
      <c r="K376" s="4">
        <v>1238.83</v>
      </c>
    </row>
    <row r="377" spans="1:11" x14ac:dyDescent="0.45">
      <c r="A377" s="1">
        <v>45385</v>
      </c>
      <c r="B377" s="1" t="str">
        <f t="shared" si="33"/>
        <v>Wed</v>
      </c>
      <c r="C377" t="s">
        <v>8</v>
      </c>
      <c r="D377">
        <f t="shared" si="34"/>
        <v>4</v>
      </c>
      <c r="E377" s="8">
        <f t="shared" si="30"/>
        <v>4</v>
      </c>
      <c r="F377">
        <v>412</v>
      </c>
      <c r="G377">
        <v>23</v>
      </c>
      <c r="H377" s="2">
        <f t="shared" si="35"/>
        <v>5.5825242718446605E-2</v>
      </c>
      <c r="I377" s="3">
        <f t="shared" si="31"/>
        <v>5.5268689320388358</v>
      </c>
      <c r="J377" s="4">
        <f t="shared" si="32"/>
        <v>99.003043478260878</v>
      </c>
      <c r="K377" s="4">
        <v>2277.0700000000002</v>
      </c>
    </row>
    <row r="378" spans="1:11" x14ac:dyDescent="0.45">
      <c r="A378" s="1">
        <v>45386</v>
      </c>
      <c r="B378" s="1" t="str">
        <f t="shared" si="33"/>
        <v>Thu</v>
      </c>
      <c r="C378" t="s">
        <v>5</v>
      </c>
      <c r="D378">
        <f t="shared" si="34"/>
        <v>1</v>
      </c>
      <c r="E378" s="8">
        <f t="shared" si="30"/>
        <v>5</v>
      </c>
      <c r="F378">
        <v>887</v>
      </c>
      <c r="G378">
        <v>44</v>
      </c>
      <c r="H378" s="2">
        <f t="shared" si="35"/>
        <v>4.96054114994363E-2</v>
      </c>
      <c r="I378" s="3">
        <f t="shared" si="31"/>
        <v>6.5502705749718153</v>
      </c>
      <c r="J378" s="4">
        <f t="shared" si="32"/>
        <v>132.04750000000001</v>
      </c>
      <c r="K378" s="4">
        <v>5810.09</v>
      </c>
    </row>
    <row r="379" spans="1:11" x14ac:dyDescent="0.45">
      <c r="A379" s="1">
        <v>45386</v>
      </c>
      <c r="B379" s="1" t="str">
        <f t="shared" si="33"/>
        <v>Thu</v>
      </c>
      <c r="C379" t="s">
        <v>6</v>
      </c>
      <c r="D379">
        <f t="shared" si="34"/>
        <v>2</v>
      </c>
      <c r="E379" s="8">
        <f t="shared" si="30"/>
        <v>5</v>
      </c>
      <c r="F379">
        <v>1258</v>
      </c>
      <c r="G379">
        <v>12</v>
      </c>
      <c r="H379" s="2">
        <f t="shared" si="35"/>
        <v>9.538950715421303E-3</v>
      </c>
      <c r="I379" s="3">
        <f t="shared" si="31"/>
        <v>0.34587440381558032</v>
      </c>
      <c r="J379" s="4">
        <f t="shared" si="32"/>
        <v>36.259166666666665</v>
      </c>
      <c r="K379" s="4">
        <v>435.11</v>
      </c>
    </row>
    <row r="380" spans="1:11" x14ac:dyDescent="0.45">
      <c r="A380" s="1">
        <v>45386</v>
      </c>
      <c r="B380" s="1" t="str">
        <f t="shared" si="33"/>
        <v>Thu</v>
      </c>
      <c r="C380" t="s">
        <v>7</v>
      </c>
      <c r="D380">
        <f t="shared" si="34"/>
        <v>3</v>
      </c>
      <c r="E380" s="8">
        <f t="shared" si="30"/>
        <v>5</v>
      </c>
      <c r="F380">
        <v>632</v>
      </c>
      <c r="G380">
        <v>36</v>
      </c>
      <c r="H380" s="2">
        <f t="shared" si="35"/>
        <v>5.6962025316455694E-2</v>
      </c>
      <c r="I380" s="3">
        <f t="shared" si="31"/>
        <v>3.2697784810126582</v>
      </c>
      <c r="J380" s="4">
        <f t="shared" si="32"/>
        <v>57.402777777777779</v>
      </c>
      <c r="K380" s="4">
        <v>2066.5</v>
      </c>
    </row>
    <row r="381" spans="1:11" x14ac:dyDescent="0.45">
      <c r="A381" s="1">
        <v>45386</v>
      </c>
      <c r="B381" s="1" t="str">
        <f t="shared" si="33"/>
        <v>Thu</v>
      </c>
      <c r="C381" t="s">
        <v>8</v>
      </c>
      <c r="D381">
        <f t="shared" si="34"/>
        <v>4</v>
      </c>
      <c r="E381" s="8">
        <f t="shared" si="30"/>
        <v>5</v>
      </c>
      <c r="F381">
        <v>224</v>
      </c>
      <c r="G381">
        <v>9</v>
      </c>
      <c r="H381" s="2">
        <f t="shared" si="35"/>
        <v>4.0178571428571432E-2</v>
      </c>
      <c r="I381" s="3">
        <f t="shared" si="31"/>
        <v>1.038125</v>
      </c>
      <c r="J381" s="4">
        <f t="shared" si="32"/>
        <v>25.837777777777777</v>
      </c>
      <c r="K381" s="4">
        <v>232.54</v>
      </c>
    </row>
    <row r="382" spans="1:11" x14ac:dyDescent="0.45">
      <c r="A382" s="1">
        <v>45387</v>
      </c>
      <c r="B382" s="1" t="str">
        <f t="shared" si="33"/>
        <v>Fri</v>
      </c>
      <c r="C382" t="s">
        <v>5</v>
      </c>
      <c r="D382">
        <f t="shared" si="34"/>
        <v>1</v>
      </c>
      <c r="E382" s="8">
        <f t="shared" si="30"/>
        <v>6</v>
      </c>
      <c r="F382">
        <v>703</v>
      </c>
      <c r="G382">
        <v>24</v>
      </c>
      <c r="H382" s="2">
        <f t="shared" si="35"/>
        <v>3.4139402560455195E-2</v>
      </c>
      <c r="I382" s="3">
        <f t="shared" si="31"/>
        <v>1.7740113798008537</v>
      </c>
      <c r="J382" s="4">
        <f t="shared" si="32"/>
        <v>51.963750000000005</v>
      </c>
      <c r="K382" s="4">
        <v>1247.1300000000001</v>
      </c>
    </row>
    <row r="383" spans="1:11" x14ac:dyDescent="0.45">
      <c r="A383" s="1">
        <v>45387</v>
      </c>
      <c r="B383" s="1" t="str">
        <f t="shared" si="33"/>
        <v>Fri</v>
      </c>
      <c r="C383" t="s">
        <v>6</v>
      </c>
      <c r="D383">
        <f t="shared" si="34"/>
        <v>2</v>
      </c>
      <c r="E383" s="8">
        <f t="shared" si="30"/>
        <v>6</v>
      </c>
      <c r="F383">
        <v>1256</v>
      </c>
      <c r="G383">
        <v>11</v>
      </c>
      <c r="H383" s="2">
        <f t="shared" si="35"/>
        <v>8.7579617834394902E-3</v>
      </c>
      <c r="I383" s="3">
        <f t="shared" si="31"/>
        <v>0.53967356687898094</v>
      </c>
      <c r="J383" s="4">
        <f t="shared" si="32"/>
        <v>61.620909090909095</v>
      </c>
      <c r="K383" s="4">
        <v>677.83</v>
      </c>
    </row>
    <row r="384" spans="1:11" x14ac:dyDescent="0.45">
      <c r="A384" s="1">
        <v>45387</v>
      </c>
      <c r="B384" s="1" t="str">
        <f t="shared" si="33"/>
        <v>Fri</v>
      </c>
      <c r="C384" t="s">
        <v>7</v>
      </c>
      <c r="D384">
        <f t="shared" si="34"/>
        <v>3</v>
      </c>
      <c r="E384" s="8">
        <f t="shared" si="30"/>
        <v>6</v>
      </c>
      <c r="F384">
        <v>119</v>
      </c>
      <c r="G384">
        <v>5</v>
      </c>
      <c r="H384" s="2">
        <f t="shared" si="35"/>
        <v>4.2016806722689079E-2</v>
      </c>
      <c r="I384" s="3">
        <f t="shared" si="31"/>
        <v>2.6842016806722691</v>
      </c>
      <c r="J384" s="4">
        <f t="shared" si="32"/>
        <v>63.884</v>
      </c>
      <c r="K384" s="4">
        <v>319.42</v>
      </c>
    </row>
    <row r="385" spans="1:11" x14ac:dyDescent="0.45">
      <c r="A385" s="1">
        <v>45387</v>
      </c>
      <c r="B385" s="1" t="str">
        <f t="shared" si="33"/>
        <v>Fri</v>
      </c>
      <c r="C385" t="s">
        <v>8</v>
      </c>
      <c r="D385">
        <f t="shared" si="34"/>
        <v>4</v>
      </c>
      <c r="E385" s="8">
        <f t="shared" si="30"/>
        <v>6</v>
      </c>
      <c r="F385">
        <v>554</v>
      </c>
      <c r="G385">
        <v>31</v>
      </c>
      <c r="H385" s="2">
        <f t="shared" si="35"/>
        <v>5.5956678700361008E-2</v>
      </c>
      <c r="I385" s="3">
        <f t="shared" si="31"/>
        <v>1.5283393501805056</v>
      </c>
      <c r="J385" s="4">
        <f t="shared" si="32"/>
        <v>27.312903225806455</v>
      </c>
      <c r="K385" s="4">
        <v>846.7</v>
      </c>
    </row>
    <row r="386" spans="1:11" x14ac:dyDescent="0.45">
      <c r="A386" s="1">
        <v>45388</v>
      </c>
      <c r="B386" s="1" t="str">
        <f t="shared" si="33"/>
        <v>Sat</v>
      </c>
      <c r="C386" t="s">
        <v>5</v>
      </c>
      <c r="D386">
        <f t="shared" si="34"/>
        <v>1</v>
      </c>
      <c r="E386" s="8">
        <f t="shared" ref="E386:E449" si="36">WEEKDAY(A386,1)</f>
        <v>7</v>
      </c>
      <c r="F386">
        <v>202</v>
      </c>
      <c r="G386">
        <v>9</v>
      </c>
      <c r="H386" s="2">
        <f t="shared" si="35"/>
        <v>4.4554455445544552E-2</v>
      </c>
      <c r="I386" s="3">
        <f t="shared" ref="I386:I449" si="37">K386/F386</f>
        <v>1.8635643564356434</v>
      </c>
      <c r="J386" s="4">
        <f t="shared" ref="J386:J449" si="38">K386/G386</f>
        <v>41.826666666666668</v>
      </c>
      <c r="K386" s="4">
        <v>376.44</v>
      </c>
    </row>
    <row r="387" spans="1:11" x14ac:dyDescent="0.45">
      <c r="A387" s="1">
        <v>45388</v>
      </c>
      <c r="B387" s="1" t="str">
        <f t="shared" ref="B387:B450" si="39">TEXT(A387,"ddd")</f>
        <v>Sat</v>
      </c>
      <c r="C387" t="s">
        <v>6</v>
      </c>
      <c r="D387">
        <f t="shared" ref="D387:D450" si="40">IF(C387="Organic",1,(IF(C387="Paid Ads",2,(IF(C387="Social Media",3,(IF(C387="Referral",4,)))))))</f>
        <v>2</v>
      </c>
      <c r="E387" s="8">
        <f t="shared" si="36"/>
        <v>7</v>
      </c>
      <c r="F387">
        <v>1003</v>
      </c>
      <c r="G387">
        <v>13</v>
      </c>
      <c r="H387" s="2">
        <f t="shared" ref="H387:H450" si="41">G387/F387</f>
        <v>1.2961116650049851E-2</v>
      </c>
      <c r="I387" s="3">
        <f t="shared" si="37"/>
        <v>1.7455533399800598</v>
      </c>
      <c r="J387" s="4">
        <f t="shared" si="38"/>
        <v>134.67615384615385</v>
      </c>
      <c r="K387" s="4">
        <v>1750.79</v>
      </c>
    </row>
    <row r="388" spans="1:11" x14ac:dyDescent="0.45">
      <c r="A388" s="1">
        <v>45388</v>
      </c>
      <c r="B388" s="1" t="str">
        <f t="shared" si="39"/>
        <v>Sat</v>
      </c>
      <c r="C388" t="s">
        <v>7</v>
      </c>
      <c r="D388">
        <f t="shared" si="40"/>
        <v>3</v>
      </c>
      <c r="E388" s="8">
        <f t="shared" si="36"/>
        <v>7</v>
      </c>
      <c r="F388">
        <v>959</v>
      </c>
      <c r="G388">
        <v>29</v>
      </c>
      <c r="H388" s="2">
        <f t="shared" si="41"/>
        <v>3.023983315954119E-2</v>
      </c>
      <c r="I388" s="3">
        <f t="shared" si="37"/>
        <v>0.68594369134515121</v>
      </c>
      <c r="J388" s="4">
        <f t="shared" si="38"/>
        <v>22.683448275862069</v>
      </c>
      <c r="K388" s="4">
        <v>657.82</v>
      </c>
    </row>
    <row r="389" spans="1:11" x14ac:dyDescent="0.45">
      <c r="A389" s="1">
        <v>45388</v>
      </c>
      <c r="B389" s="1" t="str">
        <f t="shared" si="39"/>
        <v>Sat</v>
      </c>
      <c r="C389" t="s">
        <v>8</v>
      </c>
      <c r="D389">
        <f t="shared" si="40"/>
        <v>4</v>
      </c>
      <c r="E389" s="8">
        <f t="shared" si="36"/>
        <v>7</v>
      </c>
      <c r="F389">
        <v>171</v>
      </c>
      <c r="G389">
        <v>10</v>
      </c>
      <c r="H389" s="2">
        <f t="shared" si="41"/>
        <v>5.8479532163742687E-2</v>
      </c>
      <c r="I389" s="3">
        <f t="shared" si="37"/>
        <v>7.5478947368421059</v>
      </c>
      <c r="J389" s="4">
        <f t="shared" si="38"/>
        <v>129.06900000000002</v>
      </c>
      <c r="K389" s="4">
        <v>1290.69</v>
      </c>
    </row>
    <row r="390" spans="1:11" x14ac:dyDescent="0.45">
      <c r="A390" s="1">
        <v>45389</v>
      </c>
      <c r="B390" s="1" t="str">
        <f t="shared" si="39"/>
        <v>Sun</v>
      </c>
      <c r="C390" t="s">
        <v>5</v>
      </c>
      <c r="D390">
        <f t="shared" si="40"/>
        <v>1</v>
      </c>
      <c r="E390" s="8">
        <f t="shared" si="36"/>
        <v>1</v>
      </c>
      <c r="F390">
        <v>396</v>
      </c>
      <c r="G390">
        <v>17</v>
      </c>
      <c r="H390" s="2">
        <f t="shared" si="41"/>
        <v>4.2929292929292928E-2</v>
      </c>
      <c r="I390" s="3">
        <f t="shared" si="37"/>
        <v>2.1535606060606058</v>
      </c>
      <c r="J390" s="4">
        <f t="shared" si="38"/>
        <v>50.165294117647058</v>
      </c>
      <c r="K390" s="4">
        <v>852.81</v>
      </c>
    </row>
    <row r="391" spans="1:11" x14ac:dyDescent="0.45">
      <c r="A391" s="1">
        <v>45389</v>
      </c>
      <c r="B391" s="1" t="str">
        <f t="shared" si="39"/>
        <v>Sun</v>
      </c>
      <c r="C391" t="s">
        <v>6</v>
      </c>
      <c r="D391">
        <f t="shared" si="40"/>
        <v>2</v>
      </c>
      <c r="E391" s="8">
        <f t="shared" si="36"/>
        <v>1</v>
      </c>
      <c r="F391">
        <v>2006</v>
      </c>
      <c r="G391">
        <v>17</v>
      </c>
      <c r="H391" s="2">
        <f t="shared" si="41"/>
        <v>8.4745762711864406E-3</v>
      </c>
      <c r="I391" s="3">
        <f t="shared" si="37"/>
        <v>0.96887337986041877</v>
      </c>
      <c r="J391" s="4">
        <f t="shared" si="38"/>
        <v>114.32705882352941</v>
      </c>
      <c r="K391" s="4">
        <v>1943.56</v>
      </c>
    </row>
    <row r="392" spans="1:11" x14ac:dyDescent="0.45">
      <c r="A392" s="1">
        <v>45389</v>
      </c>
      <c r="B392" s="1" t="str">
        <f t="shared" si="39"/>
        <v>Sun</v>
      </c>
      <c r="C392" t="s">
        <v>7</v>
      </c>
      <c r="D392">
        <f t="shared" si="40"/>
        <v>3</v>
      </c>
      <c r="E392" s="8">
        <f t="shared" si="36"/>
        <v>1</v>
      </c>
      <c r="F392">
        <v>212</v>
      </c>
      <c r="G392">
        <v>7</v>
      </c>
      <c r="H392" s="2">
        <f t="shared" si="41"/>
        <v>3.3018867924528301E-2</v>
      </c>
      <c r="I392" s="3">
        <f t="shared" si="37"/>
        <v>3.0766981132075473</v>
      </c>
      <c r="J392" s="4">
        <f t="shared" si="38"/>
        <v>93.179999999999993</v>
      </c>
      <c r="K392" s="4">
        <v>652.26</v>
      </c>
    </row>
    <row r="393" spans="1:11" x14ac:dyDescent="0.45">
      <c r="A393" s="1">
        <v>45389</v>
      </c>
      <c r="B393" s="1" t="str">
        <f t="shared" si="39"/>
        <v>Sun</v>
      </c>
      <c r="C393" t="s">
        <v>8</v>
      </c>
      <c r="D393">
        <f t="shared" si="40"/>
        <v>4</v>
      </c>
      <c r="E393" s="8">
        <f t="shared" si="36"/>
        <v>1</v>
      </c>
      <c r="F393">
        <v>725</v>
      </c>
      <c r="G393">
        <v>40</v>
      </c>
      <c r="H393" s="2">
        <f t="shared" si="41"/>
        <v>5.5172413793103448E-2</v>
      </c>
      <c r="I393" s="3">
        <f t="shared" si="37"/>
        <v>8.2503172413793102</v>
      </c>
      <c r="J393" s="4">
        <f t="shared" si="38"/>
        <v>149.53699999999998</v>
      </c>
      <c r="K393" s="4">
        <v>5981.48</v>
      </c>
    </row>
    <row r="394" spans="1:11" x14ac:dyDescent="0.45">
      <c r="A394" s="1">
        <v>45390</v>
      </c>
      <c r="B394" s="1" t="str">
        <f t="shared" si="39"/>
        <v>Mon</v>
      </c>
      <c r="C394" t="s">
        <v>5</v>
      </c>
      <c r="D394">
        <f t="shared" si="40"/>
        <v>1</v>
      </c>
      <c r="E394" s="8">
        <f t="shared" si="36"/>
        <v>2</v>
      </c>
      <c r="F394">
        <v>495</v>
      </c>
      <c r="G394">
        <v>25</v>
      </c>
      <c r="H394" s="2">
        <f t="shared" si="41"/>
        <v>5.0505050505050504E-2</v>
      </c>
      <c r="I394" s="3">
        <f t="shared" si="37"/>
        <v>4.8427676767676768</v>
      </c>
      <c r="J394" s="4">
        <f t="shared" si="38"/>
        <v>95.886800000000008</v>
      </c>
      <c r="K394" s="4">
        <v>2397.17</v>
      </c>
    </row>
    <row r="395" spans="1:11" x14ac:dyDescent="0.45">
      <c r="A395" s="1">
        <v>45390</v>
      </c>
      <c r="B395" s="1" t="str">
        <f t="shared" si="39"/>
        <v>Mon</v>
      </c>
      <c r="C395" t="s">
        <v>6</v>
      </c>
      <c r="D395">
        <f t="shared" si="40"/>
        <v>2</v>
      </c>
      <c r="E395" s="8">
        <f t="shared" si="36"/>
        <v>2</v>
      </c>
      <c r="F395">
        <v>1906</v>
      </c>
      <c r="G395">
        <v>12</v>
      </c>
      <c r="H395" s="2">
        <f t="shared" si="41"/>
        <v>6.2959076600209865E-3</v>
      </c>
      <c r="I395" s="3">
        <f t="shared" si="37"/>
        <v>0.61289611752360973</v>
      </c>
      <c r="J395" s="4">
        <f t="shared" si="38"/>
        <v>97.348333333333343</v>
      </c>
      <c r="K395" s="4">
        <v>1168.18</v>
      </c>
    </row>
    <row r="396" spans="1:11" x14ac:dyDescent="0.45">
      <c r="A396" s="1">
        <v>45390</v>
      </c>
      <c r="B396" s="1" t="str">
        <f t="shared" si="39"/>
        <v>Mon</v>
      </c>
      <c r="C396" t="s">
        <v>7</v>
      </c>
      <c r="D396">
        <f t="shared" si="40"/>
        <v>3</v>
      </c>
      <c r="E396" s="8">
        <f t="shared" si="36"/>
        <v>2</v>
      </c>
      <c r="F396">
        <v>917</v>
      </c>
      <c r="G396">
        <v>47</v>
      </c>
      <c r="H396" s="2">
        <f t="shared" si="41"/>
        <v>5.1254089422028352E-2</v>
      </c>
      <c r="I396" s="3">
        <f t="shared" si="37"/>
        <v>6.4171864776444938</v>
      </c>
      <c r="J396" s="4">
        <f t="shared" si="38"/>
        <v>125.20340425531916</v>
      </c>
      <c r="K396" s="4">
        <v>5884.56</v>
      </c>
    </row>
    <row r="397" spans="1:11" x14ac:dyDescent="0.45">
      <c r="A397" s="1">
        <v>45390</v>
      </c>
      <c r="B397" s="1" t="str">
        <f t="shared" si="39"/>
        <v>Mon</v>
      </c>
      <c r="C397" t="s">
        <v>8</v>
      </c>
      <c r="D397">
        <f t="shared" si="40"/>
        <v>4</v>
      </c>
      <c r="E397" s="8">
        <f t="shared" si="36"/>
        <v>2</v>
      </c>
      <c r="F397">
        <v>827</v>
      </c>
      <c r="G397">
        <v>41</v>
      </c>
      <c r="H397" s="2">
        <f t="shared" si="41"/>
        <v>4.9576783555018135E-2</v>
      </c>
      <c r="I397" s="3">
        <f t="shared" si="37"/>
        <v>1.0868077388149939</v>
      </c>
      <c r="J397" s="4">
        <f t="shared" si="38"/>
        <v>21.921707317073171</v>
      </c>
      <c r="K397" s="4">
        <v>898.79</v>
      </c>
    </row>
    <row r="398" spans="1:11" x14ac:dyDescent="0.45">
      <c r="A398" s="1">
        <v>45391</v>
      </c>
      <c r="B398" s="1" t="str">
        <f t="shared" si="39"/>
        <v>Tue</v>
      </c>
      <c r="C398" t="s">
        <v>5</v>
      </c>
      <c r="D398">
        <f t="shared" si="40"/>
        <v>1</v>
      </c>
      <c r="E398" s="8">
        <f t="shared" si="36"/>
        <v>3</v>
      </c>
      <c r="F398">
        <v>675</v>
      </c>
      <c r="G398">
        <v>29</v>
      </c>
      <c r="H398" s="2">
        <f t="shared" si="41"/>
        <v>4.296296296296296E-2</v>
      </c>
      <c r="I398" s="3">
        <f t="shared" si="37"/>
        <v>4.4287407407407411</v>
      </c>
      <c r="J398" s="4">
        <f t="shared" si="38"/>
        <v>103.08275862068966</v>
      </c>
      <c r="K398" s="4">
        <v>2989.4</v>
      </c>
    </row>
    <row r="399" spans="1:11" x14ac:dyDescent="0.45">
      <c r="A399" s="1">
        <v>45391</v>
      </c>
      <c r="B399" s="1" t="str">
        <f t="shared" si="39"/>
        <v>Tue</v>
      </c>
      <c r="C399" t="s">
        <v>6</v>
      </c>
      <c r="D399">
        <f t="shared" si="40"/>
        <v>2</v>
      </c>
      <c r="E399" s="8">
        <f t="shared" si="36"/>
        <v>3</v>
      </c>
      <c r="F399">
        <v>899</v>
      </c>
      <c r="G399">
        <v>5</v>
      </c>
      <c r="H399" s="2">
        <f t="shared" si="41"/>
        <v>5.5617352614015575E-3</v>
      </c>
      <c r="I399" s="3">
        <f t="shared" si="37"/>
        <v>0.29451612903225804</v>
      </c>
      <c r="J399" s="4">
        <f t="shared" si="38"/>
        <v>52.953999999999994</v>
      </c>
      <c r="K399" s="4">
        <v>264.77</v>
      </c>
    </row>
    <row r="400" spans="1:11" x14ac:dyDescent="0.45">
      <c r="A400" s="1">
        <v>45391</v>
      </c>
      <c r="B400" s="1" t="str">
        <f t="shared" si="39"/>
        <v>Tue</v>
      </c>
      <c r="C400" t="s">
        <v>7</v>
      </c>
      <c r="D400">
        <f t="shared" si="40"/>
        <v>3</v>
      </c>
      <c r="E400" s="8">
        <f t="shared" si="36"/>
        <v>3</v>
      </c>
      <c r="F400">
        <v>750</v>
      </c>
      <c r="G400">
        <v>33</v>
      </c>
      <c r="H400" s="2">
        <f t="shared" si="41"/>
        <v>4.3999999999999997E-2</v>
      </c>
      <c r="I400" s="3">
        <f t="shared" si="37"/>
        <v>6.146066666666667</v>
      </c>
      <c r="J400" s="4">
        <f t="shared" si="38"/>
        <v>139.68333333333334</v>
      </c>
      <c r="K400" s="4">
        <v>4609.55</v>
      </c>
    </row>
    <row r="401" spans="1:11" x14ac:dyDescent="0.45">
      <c r="A401" s="1">
        <v>45391</v>
      </c>
      <c r="B401" s="1" t="str">
        <f t="shared" si="39"/>
        <v>Tue</v>
      </c>
      <c r="C401" t="s">
        <v>8</v>
      </c>
      <c r="D401">
        <f t="shared" si="40"/>
        <v>4</v>
      </c>
      <c r="E401" s="8">
        <f t="shared" si="36"/>
        <v>3</v>
      </c>
      <c r="F401">
        <v>224</v>
      </c>
      <c r="G401">
        <v>8</v>
      </c>
      <c r="H401" s="2">
        <f t="shared" si="41"/>
        <v>3.5714285714285712E-2</v>
      </c>
      <c r="I401" s="3">
        <f t="shared" si="37"/>
        <v>1.91875</v>
      </c>
      <c r="J401" s="4">
        <f t="shared" si="38"/>
        <v>53.725000000000001</v>
      </c>
      <c r="K401" s="4">
        <v>429.8</v>
      </c>
    </row>
    <row r="402" spans="1:11" x14ac:dyDescent="0.45">
      <c r="A402" s="1">
        <v>45392</v>
      </c>
      <c r="B402" s="1" t="str">
        <f t="shared" si="39"/>
        <v>Wed</v>
      </c>
      <c r="C402" t="s">
        <v>5</v>
      </c>
      <c r="D402">
        <f t="shared" si="40"/>
        <v>1</v>
      </c>
      <c r="E402" s="8">
        <f t="shared" si="36"/>
        <v>4</v>
      </c>
      <c r="F402">
        <v>892</v>
      </c>
      <c r="G402">
        <v>44</v>
      </c>
      <c r="H402" s="2">
        <f t="shared" si="41"/>
        <v>4.9327354260089683E-2</v>
      </c>
      <c r="I402" s="3">
        <f t="shared" si="37"/>
        <v>6.1137219730941696</v>
      </c>
      <c r="J402" s="4">
        <f t="shared" si="38"/>
        <v>123.94181818181818</v>
      </c>
      <c r="K402" s="4">
        <v>5453.44</v>
      </c>
    </row>
    <row r="403" spans="1:11" x14ac:dyDescent="0.45">
      <c r="A403" s="1">
        <v>45392</v>
      </c>
      <c r="B403" s="1" t="str">
        <f t="shared" si="39"/>
        <v>Wed</v>
      </c>
      <c r="C403" t="s">
        <v>6</v>
      </c>
      <c r="D403">
        <f t="shared" si="40"/>
        <v>2</v>
      </c>
      <c r="E403" s="8">
        <f t="shared" si="36"/>
        <v>4</v>
      </c>
      <c r="F403">
        <v>2003</v>
      </c>
      <c r="G403">
        <v>17</v>
      </c>
      <c r="H403" s="2">
        <f t="shared" si="41"/>
        <v>8.4872690963554674E-3</v>
      </c>
      <c r="I403" s="3">
        <f t="shared" si="37"/>
        <v>1.1370044932601098</v>
      </c>
      <c r="J403" s="4">
        <f t="shared" si="38"/>
        <v>133.96588235294118</v>
      </c>
      <c r="K403" s="4">
        <v>2277.42</v>
      </c>
    </row>
    <row r="404" spans="1:11" x14ac:dyDescent="0.45">
      <c r="A404" s="1">
        <v>45392</v>
      </c>
      <c r="B404" s="1" t="str">
        <f t="shared" si="39"/>
        <v>Wed</v>
      </c>
      <c r="C404" t="s">
        <v>7</v>
      </c>
      <c r="D404">
        <f t="shared" si="40"/>
        <v>3</v>
      </c>
      <c r="E404" s="8">
        <f t="shared" si="36"/>
        <v>4</v>
      </c>
      <c r="F404">
        <v>866</v>
      </c>
      <c r="G404">
        <v>40</v>
      </c>
      <c r="H404" s="2">
        <f t="shared" si="41"/>
        <v>4.6189376443418015E-2</v>
      </c>
      <c r="I404" s="3">
        <f t="shared" si="37"/>
        <v>6.6977829099307158</v>
      </c>
      <c r="J404" s="4">
        <f t="shared" si="38"/>
        <v>145.00700000000001</v>
      </c>
      <c r="K404" s="4">
        <v>5800.28</v>
      </c>
    </row>
    <row r="405" spans="1:11" x14ac:dyDescent="0.45">
      <c r="A405" s="1">
        <v>45392</v>
      </c>
      <c r="B405" s="1" t="str">
        <f t="shared" si="39"/>
        <v>Wed</v>
      </c>
      <c r="C405" t="s">
        <v>8</v>
      </c>
      <c r="D405">
        <f t="shared" si="40"/>
        <v>4</v>
      </c>
      <c r="E405" s="8">
        <f t="shared" si="36"/>
        <v>4</v>
      </c>
      <c r="F405">
        <v>283</v>
      </c>
      <c r="G405">
        <v>14</v>
      </c>
      <c r="H405" s="2">
        <f t="shared" si="41"/>
        <v>4.9469964664310952E-2</v>
      </c>
      <c r="I405" s="3">
        <f t="shared" si="37"/>
        <v>6.3539929328621909</v>
      </c>
      <c r="J405" s="4">
        <f t="shared" si="38"/>
        <v>128.44142857142859</v>
      </c>
      <c r="K405" s="4">
        <v>1798.18</v>
      </c>
    </row>
    <row r="406" spans="1:11" x14ac:dyDescent="0.45">
      <c r="A406" s="1">
        <v>45393</v>
      </c>
      <c r="B406" s="1" t="str">
        <f t="shared" si="39"/>
        <v>Thu</v>
      </c>
      <c r="C406" t="s">
        <v>5</v>
      </c>
      <c r="D406">
        <f t="shared" si="40"/>
        <v>1</v>
      </c>
      <c r="E406" s="8">
        <f t="shared" si="36"/>
        <v>5</v>
      </c>
      <c r="F406">
        <v>582</v>
      </c>
      <c r="G406">
        <v>26</v>
      </c>
      <c r="H406" s="2">
        <f t="shared" si="41"/>
        <v>4.4673539518900345E-2</v>
      </c>
      <c r="I406" s="3">
        <f t="shared" si="37"/>
        <v>6.2557903780068731</v>
      </c>
      <c r="J406" s="4">
        <f t="shared" si="38"/>
        <v>140.03346153846152</v>
      </c>
      <c r="K406" s="4">
        <v>3640.87</v>
      </c>
    </row>
    <row r="407" spans="1:11" x14ac:dyDescent="0.45">
      <c r="A407" s="1">
        <v>45393</v>
      </c>
      <c r="B407" s="1" t="str">
        <f t="shared" si="39"/>
        <v>Thu</v>
      </c>
      <c r="C407" t="s">
        <v>6</v>
      </c>
      <c r="D407">
        <f t="shared" si="40"/>
        <v>2</v>
      </c>
      <c r="E407" s="8">
        <f t="shared" si="36"/>
        <v>5</v>
      </c>
      <c r="F407">
        <v>2034</v>
      </c>
      <c r="G407">
        <v>23</v>
      </c>
      <c r="H407" s="2">
        <f t="shared" si="41"/>
        <v>1.1307767944936086E-2</v>
      </c>
      <c r="I407" s="3">
        <f t="shared" si="37"/>
        <v>1.0353097345132745</v>
      </c>
      <c r="J407" s="4">
        <f t="shared" si="38"/>
        <v>91.557391304347831</v>
      </c>
      <c r="K407" s="4">
        <v>2105.8200000000002</v>
      </c>
    </row>
    <row r="408" spans="1:11" x14ac:dyDescent="0.45">
      <c r="A408" s="1">
        <v>45393</v>
      </c>
      <c r="B408" s="1" t="str">
        <f t="shared" si="39"/>
        <v>Thu</v>
      </c>
      <c r="C408" t="s">
        <v>7</v>
      </c>
      <c r="D408">
        <f t="shared" si="40"/>
        <v>3</v>
      </c>
      <c r="E408" s="8">
        <f t="shared" si="36"/>
        <v>5</v>
      </c>
      <c r="F408">
        <v>396</v>
      </c>
      <c r="G408">
        <v>16</v>
      </c>
      <c r="H408" s="2">
        <f t="shared" si="41"/>
        <v>4.0404040404040407E-2</v>
      </c>
      <c r="I408" s="3">
        <f t="shared" si="37"/>
        <v>5.5925505050505055</v>
      </c>
      <c r="J408" s="4">
        <f t="shared" si="38"/>
        <v>138.41562500000001</v>
      </c>
      <c r="K408" s="4">
        <v>2214.65</v>
      </c>
    </row>
    <row r="409" spans="1:11" x14ac:dyDescent="0.45">
      <c r="A409" s="1">
        <v>45393</v>
      </c>
      <c r="B409" s="1" t="str">
        <f t="shared" si="39"/>
        <v>Thu</v>
      </c>
      <c r="C409" t="s">
        <v>8</v>
      </c>
      <c r="D409">
        <f t="shared" si="40"/>
        <v>4</v>
      </c>
      <c r="E409" s="8">
        <f t="shared" si="36"/>
        <v>5</v>
      </c>
      <c r="F409">
        <v>720</v>
      </c>
      <c r="G409">
        <v>27</v>
      </c>
      <c r="H409" s="2">
        <f t="shared" si="41"/>
        <v>3.7499999999999999E-2</v>
      </c>
      <c r="I409" s="3">
        <f t="shared" si="37"/>
        <v>2.4890277777777778</v>
      </c>
      <c r="J409" s="4">
        <f t="shared" si="38"/>
        <v>66.374074074074073</v>
      </c>
      <c r="K409" s="4">
        <v>1792.1</v>
      </c>
    </row>
    <row r="410" spans="1:11" x14ac:dyDescent="0.45">
      <c r="A410" s="1">
        <v>45394</v>
      </c>
      <c r="B410" s="1" t="str">
        <f t="shared" si="39"/>
        <v>Fri</v>
      </c>
      <c r="C410" t="s">
        <v>5</v>
      </c>
      <c r="D410">
        <f t="shared" si="40"/>
        <v>1</v>
      </c>
      <c r="E410" s="8">
        <f t="shared" si="36"/>
        <v>6</v>
      </c>
      <c r="F410">
        <v>668</v>
      </c>
      <c r="G410">
        <v>31</v>
      </c>
      <c r="H410" s="2">
        <f t="shared" si="41"/>
        <v>4.6407185628742513E-2</v>
      </c>
      <c r="I410" s="3">
        <f t="shared" si="37"/>
        <v>3.0559730538922159</v>
      </c>
      <c r="J410" s="4">
        <f t="shared" si="38"/>
        <v>65.851290322580653</v>
      </c>
      <c r="K410" s="4">
        <v>2041.39</v>
      </c>
    </row>
    <row r="411" spans="1:11" x14ac:dyDescent="0.45">
      <c r="A411" s="1">
        <v>45394</v>
      </c>
      <c r="B411" s="1" t="str">
        <f t="shared" si="39"/>
        <v>Fri</v>
      </c>
      <c r="C411" t="s">
        <v>6</v>
      </c>
      <c r="D411">
        <f t="shared" si="40"/>
        <v>2</v>
      </c>
      <c r="E411" s="8">
        <f t="shared" si="36"/>
        <v>6</v>
      </c>
      <c r="F411">
        <v>848</v>
      </c>
      <c r="G411">
        <v>12</v>
      </c>
      <c r="H411" s="2">
        <f t="shared" si="41"/>
        <v>1.4150943396226415E-2</v>
      </c>
      <c r="I411" s="3">
        <f t="shared" si="37"/>
        <v>1.3630306603773583</v>
      </c>
      <c r="J411" s="4">
        <f t="shared" si="38"/>
        <v>96.320833333333326</v>
      </c>
      <c r="K411" s="4">
        <v>1155.8499999999999</v>
      </c>
    </row>
    <row r="412" spans="1:11" x14ac:dyDescent="0.45">
      <c r="A412" s="1">
        <v>45394</v>
      </c>
      <c r="B412" s="1" t="str">
        <f t="shared" si="39"/>
        <v>Fri</v>
      </c>
      <c r="C412" t="s">
        <v>7</v>
      </c>
      <c r="D412">
        <f t="shared" si="40"/>
        <v>3</v>
      </c>
      <c r="E412" s="8">
        <f t="shared" si="36"/>
        <v>6</v>
      </c>
      <c r="F412">
        <v>590</v>
      </c>
      <c r="G412">
        <v>24</v>
      </c>
      <c r="H412" s="2">
        <f t="shared" si="41"/>
        <v>4.0677966101694912E-2</v>
      </c>
      <c r="I412" s="3">
        <f t="shared" si="37"/>
        <v>2.2315593220338981</v>
      </c>
      <c r="J412" s="4">
        <f t="shared" si="38"/>
        <v>54.85916666666666</v>
      </c>
      <c r="K412" s="4">
        <v>1316.62</v>
      </c>
    </row>
    <row r="413" spans="1:11" x14ac:dyDescent="0.45">
      <c r="A413" s="1">
        <v>45394</v>
      </c>
      <c r="B413" s="1" t="str">
        <f t="shared" si="39"/>
        <v>Fri</v>
      </c>
      <c r="C413" t="s">
        <v>8</v>
      </c>
      <c r="D413">
        <f t="shared" si="40"/>
        <v>4</v>
      </c>
      <c r="E413" s="8">
        <f t="shared" si="36"/>
        <v>6</v>
      </c>
      <c r="F413">
        <v>153</v>
      </c>
      <c r="G413">
        <v>6</v>
      </c>
      <c r="H413" s="2">
        <f t="shared" si="41"/>
        <v>3.9215686274509803E-2</v>
      </c>
      <c r="I413" s="3">
        <f t="shared" si="37"/>
        <v>4.696470588235294</v>
      </c>
      <c r="J413" s="4">
        <f t="shared" si="38"/>
        <v>119.75999999999999</v>
      </c>
      <c r="K413" s="4">
        <v>718.56</v>
      </c>
    </row>
    <row r="414" spans="1:11" x14ac:dyDescent="0.45">
      <c r="A414" s="1">
        <v>45395</v>
      </c>
      <c r="B414" s="1" t="str">
        <f t="shared" si="39"/>
        <v>Sat</v>
      </c>
      <c r="C414" t="s">
        <v>5</v>
      </c>
      <c r="D414">
        <f t="shared" si="40"/>
        <v>1</v>
      </c>
      <c r="E414" s="8">
        <f t="shared" si="36"/>
        <v>7</v>
      </c>
      <c r="F414">
        <v>997</v>
      </c>
      <c r="G414">
        <v>54</v>
      </c>
      <c r="H414" s="2">
        <f t="shared" si="41"/>
        <v>5.4162487462387159E-2</v>
      </c>
      <c r="I414" s="3">
        <f t="shared" si="37"/>
        <v>7.9079839518555666</v>
      </c>
      <c r="J414" s="4">
        <f t="shared" si="38"/>
        <v>146.00481481481481</v>
      </c>
      <c r="K414" s="4">
        <v>7884.26</v>
      </c>
    </row>
    <row r="415" spans="1:11" x14ac:dyDescent="0.45">
      <c r="A415" s="1">
        <v>45395</v>
      </c>
      <c r="B415" s="1" t="str">
        <f t="shared" si="39"/>
        <v>Sat</v>
      </c>
      <c r="C415" t="s">
        <v>6</v>
      </c>
      <c r="D415">
        <f t="shared" si="40"/>
        <v>2</v>
      </c>
      <c r="E415" s="8">
        <f t="shared" si="36"/>
        <v>7</v>
      </c>
      <c r="F415">
        <v>2325</v>
      </c>
      <c r="G415">
        <v>28</v>
      </c>
      <c r="H415" s="2">
        <f t="shared" si="41"/>
        <v>1.2043010752688172E-2</v>
      </c>
      <c r="I415" s="3">
        <f t="shared" si="37"/>
        <v>1.3417419354838711</v>
      </c>
      <c r="J415" s="4">
        <f t="shared" si="38"/>
        <v>111.41250000000001</v>
      </c>
      <c r="K415" s="4">
        <v>3119.55</v>
      </c>
    </row>
    <row r="416" spans="1:11" x14ac:dyDescent="0.45">
      <c r="A416" s="1">
        <v>45395</v>
      </c>
      <c r="B416" s="1" t="str">
        <f t="shared" si="39"/>
        <v>Sat</v>
      </c>
      <c r="C416" t="s">
        <v>7</v>
      </c>
      <c r="D416">
        <f t="shared" si="40"/>
        <v>3</v>
      </c>
      <c r="E416" s="8">
        <f t="shared" si="36"/>
        <v>7</v>
      </c>
      <c r="F416">
        <v>290</v>
      </c>
      <c r="G416">
        <v>16</v>
      </c>
      <c r="H416" s="2">
        <f t="shared" si="41"/>
        <v>5.5172413793103448E-2</v>
      </c>
      <c r="I416" s="3">
        <f t="shared" si="37"/>
        <v>5.8686206896551729</v>
      </c>
      <c r="J416" s="4">
        <f t="shared" si="38"/>
        <v>106.36875000000001</v>
      </c>
      <c r="K416" s="4">
        <v>1701.9</v>
      </c>
    </row>
    <row r="417" spans="1:11" x14ac:dyDescent="0.45">
      <c r="A417" s="1">
        <v>45395</v>
      </c>
      <c r="B417" s="1" t="str">
        <f t="shared" si="39"/>
        <v>Sat</v>
      </c>
      <c r="C417" t="s">
        <v>8</v>
      </c>
      <c r="D417">
        <f t="shared" si="40"/>
        <v>4</v>
      </c>
      <c r="E417" s="8">
        <f t="shared" si="36"/>
        <v>7</v>
      </c>
      <c r="F417">
        <v>331</v>
      </c>
      <c r="G417">
        <v>16</v>
      </c>
      <c r="H417" s="2">
        <f t="shared" si="41"/>
        <v>4.8338368580060423E-2</v>
      </c>
      <c r="I417" s="3">
        <f t="shared" si="37"/>
        <v>2.2371903323262838</v>
      </c>
      <c r="J417" s="4">
        <f t="shared" si="38"/>
        <v>46.281874999999999</v>
      </c>
      <c r="K417" s="4">
        <v>740.51</v>
      </c>
    </row>
    <row r="418" spans="1:11" x14ac:dyDescent="0.45">
      <c r="A418" s="1">
        <v>45396</v>
      </c>
      <c r="B418" s="1" t="str">
        <f t="shared" si="39"/>
        <v>Sun</v>
      </c>
      <c r="C418" t="s">
        <v>5</v>
      </c>
      <c r="D418">
        <f t="shared" si="40"/>
        <v>1</v>
      </c>
      <c r="E418" s="8">
        <f t="shared" si="36"/>
        <v>1</v>
      </c>
      <c r="F418">
        <v>859</v>
      </c>
      <c r="G418">
        <v>25</v>
      </c>
      <c r="H418" s="2">
        <f t="shared" si="41"/>
        <v>2.9103608847497089E-2</v>
      </c>
      <c r="I418" s="3">
        <f t="shared" si="37"/>
        <v>3.4018160651920835</v>
      </c>
      <c r="J418" s="4">
        <f t="shared" si="38"/>
        <v>116.88639999999999</v>
      </c>
      <c r="K418" s="4">
        <v>2922.16</v>
      </c>
    </row>
    <row r="419" spans="1:11" x14ac:dyDescent="0.45">
      <c r="A419" s="1">
        <v>45396</v>
      </c>
      <c r="B419" s="1" t="str">
        <f t="shared" si="39"/>
        <v>Sun</v>
      </c>
      <c r="C419" t="s">
        <v>6</v>
      </c>
      <c r="D419">
        <f t="shared" si="40"/>
        <v>2</v>
      </c>
      <c r="E419" s="8">
        <f t="shared" si="36"/>
        <v>1</v>
      </c>
      <c r="F419">
        <v>1617</v>
      </c>
      <c r="G419">
        <v>12</v>
      </c>
      <c r="H419" s="2">
        <f t="shared" si="41"/>
        <v>7.4211502782931356E-3</v>
      </c>
      <c r="I419" s="3">
        <f t="shared" si="37"/>
        <v>0.29168212739641308</v>
      </c>
      <c r="J419" s="4">
        <f t="shared" si="38"/>
        <v>39.304166666666667</v>
      </c>
      <c r="K419" s="4">
        <v>471.65</v>
      </c>
    </row>
    <row r="420" spans="1:11" x14ac:dyDescent="0.45">
      <c r="A420" s="1">
        <v>45396</v>
      </c>
      <c r="B420" s="1" t="str">
        <f t="shared" si="39"/>
        <v>Sun</v>
      </c>
      <c r="C420" t="s">
        <v>7</v>
      </c>
      <c r="D420">
        <f t="shared" si="40"/>
        <v>3</v>
      </c>
      <c r="E420" s="8">
        <f t="shared" si="36"/>
        <v>1</v>
      </c>
      <c r="F420">
        <v>391</v>
      </c>
      <c r="G420">
        <v>17</v>
      </c>
      <c r="H420" s="2">
        <f t="shared" si="41"/>
        <v>4.3478260869565216E-2</v>
      </c>
      <c r="I420" s="3">
        <f t="shared" si="37"/>
        <v>2.0947570332480816</v>
      </c>
      <c r="J420" s="4">
        <f t="shared" si="38"/>
        <v>48.179411764705883</v>
      </c>
      <c r="K420" s="4">
        <v>819.05</v>
      </c>
    </row>
    <row r="421" spans="1:11" x14ac:dyDescent="0.45">
      <c r="A421" s="1">
        <v>45396</v>
      </c>
      <c r="B421" s="1" t="str">
        <f t="shared" si="39"/>
        <v>Sun</v>
      </c>
      <c r="C421" t="s">
        <v>8</v>
      </c>
      <c r="D421">
        <f t="shared" si="40"/>
        <v>4</v>
      </c>
      <c r="E421" s="8">
        <f t="shared" si="36"/>
        <v>1</v>
      </c>
      <c r="F421">
        <v>725</v>
      </c>
      <c r="G421">
        <v>41</v>
      </c>
      <c r="H421" s="2">
        <f t="shared" si="41"/>
        <v>5.6551724137931032E-2</v>
      </c>
      <c r="I421" s="3">
        <f t="shared" si="37"/>
        <v>7.69088275862069</v>
      </c>
      <c r="J421" s="4">
        <f t="shared" si="38"/>
        <v>135.99731707317073</v>
      </c>
      <c r="K421" s="4">
        <v>5575.89</v>
      </c>
    </row>
    <row r="422" spans="1:11" x14ac:dyDescent="0.45">
      <c r="A422" s="1">
        <v>45397</v>
      </c>
      <c r="B422" s="1" t="str">
        <f t="shared" si="39"/>
        <v>Mon</v>
      </c>
      <c r="C422" t="s">
        <v>5</v>
      </c>
      <c r="D422">
        <f t="shared" si="40"/>
        <v>1</v>
      </c>
      <c r="E422" s="8">
        <f t="shared" si="36"/>
        <v>2</v>
      </c>
      <c r="F422">
        <v>593</v>
      </c>
      <c r="G422">
        <v>18</v>
      </c>
      <c r="H422" s="2">
        <f t="shared" si="41"/>
        <v>3.0354131534569982E-2</v>
      </c>
      <c r="I422" s="3">
        <f t="shared" si="37"/>
        <v>3.2127824620573358</v>
      </c>
      <c r="J422" s="4">
        <f t="shared" si="38"/>
        <v>105.84333333333333</v>
      </c>
      <c r="K422" s="4">
        <v>1905.18</v>
      </c>
    </row>
    <row r="423" spans="1:11" x14ac:dyDescent="0.45">
      <c r="A423" s="1">
        <v>45397</v>
      </c>
      <c r="B423" s="1" t="str">
        <f t="shared" si="39"/>
        <v>Mon</v>
      </c>
      <c r="C423" t="s">
        <v>6</v>
      </c>
      <c r="D423">
        <f t="shared" si="40"/>
        <v>2</v>
      </c>
      <c r="E423" s="8">
        <f t="shared" si="36"/>
        <v>2</v>
      </c>
      <c r="F423">
        <v>2094</v>
      </c>
      <c r="G423">
        <v>14</v>
      </c>
      <c r="H423" s="2">
        <f t="shared" si="41"/>
        <v>6.6857688634192934E-3</v>
      </c>
      <c r="I423" s="3">
        <f t="shared" si="37"/>
        <v>0.66293696275071634</v>
      </c>
      <c r="J423" s="4">
        <f t="shared" si="38"/>
        <v>99.156428571428577</v>
      </c>
      <c r="K423" s="4">
        <v>1388.19</v>
      </c>
    </row>
    <row r="424" spans="1:11" x14ac:dyDescent="0.45">
      <c r="A424" s="1">
        <v>45397</v>
      </c>
      <c r="B424" s="1" t="str">
        <f t="shared" si="39"/>
        <v>Mon</v>
      </c>
      <c r="C424" t="s">
        <v>7</v>
      </c>
      <c r="D424">
        <f t="shared" si="40"/>
        <v>3</v>
      </c>
      <c r="E424" s="8">
        <f t="shared" si="36"/>
        <v>2</v>
      </c>
      <c r="F424">
        <v>820</v>
      </c>
      <c r="G424">
        <v>47</v>
      </c>
      <c r="H424" s="2">
        <f t="shared" si="41"/>
        <v>5.731707317073171E-2</v>
      </c>
      <c r="I424" s="3">
        <f t="shared" si="37"/>
        <v>5.2892560975609753</v>
      </c>
      <c r="J424" s="4">
        <f t="shared" si="38"/>
        <v>92.280638297872329</v>
      </c>
      <c r="K424" s="4">
        <v>4337.1899999999996</v>
      </c>
    </row>
    <row r="425" spans="1:11" x14ac:dyDescent="0.45">
      <c r="A425" s="1">
        <v>45397</v>
      </c>
      <c r="B425" s="1" t="str">
        <f t="shared" si="39"/>
        <v>Mon</v>
      </c>
      <c r="C425" t="s">
        <v>8</v>
      </c>
      <c r="D425">
        <f t="shared" si="40"/>
        <v>4</v>
      </c>
      <c r="E425" s="8">
        <f t="shared" si="36"/>
        <v>2</v>
      </c>
      <c r="F425">
        <v>439</v>
      </c>
      <c r="G425">
        <v>14</v>
      </c>
      <c r="H425" s="2">
        <f t="shared" si="41"/>
        <v>3.1890660592255128E-2</v>
      </c>
      <c r="I425" s="3">
        <f t="shared" si="37"/>
        <v>4.6729840546697039</v>
      </c>
      <c r="J425" s="4">
        <f t="shared" si="38"/>
        <v>146.53142857142856</v>
      </c>
      <c r="K425" s="4">
        <v>2051.44</v>
      </c>
    </row>
    <row r="426" spans="1:11" x14ac:dyDescent="0.45">
      <c r="A426" s="1">
        <v>45398</v>
      </c>
      <c r="B426" s="1" t="str">
        <f t="shared" si="39"/>
        <v>Tue</v>
      </c>
      <c r="C426" t="s">
        <v>5</v>
      </c>
      <c r="D426">
        <f t="shared" si="40"/>
        <v>1</v>
      </c>
      <c r="E426" s="8">
        <f t="shared" si="36"/>
        <v>3</v>
      </c>
      <c r="F426">
        <v>118</v>
      </c>
      <c r="G426">
        <v>6</v>
      </c>
      <c r="H426" s="2">
        <f t="shared" si="41"/>
        <v>5.0847457627118647E-2</v>
      </c>
      <c r="I426" s="3">
        <f t="shared" si="37"/>
        <v>5.7377966101694913</v>
      </c>
      <c r="J426" s="4">
        <f t="shared" si="38"/>
        <v>112.84333333333332</v>
      </c>
      <c r="K426" s="4">
        <v>677.06</v>
      </c>
    </row>
    <row r="427" spans="1:11" x14ac:dyDescent="0.45">
      <c r="A427" s="1">
        <v>45398</v>
      </c>
      <c r="B427" s="1" t="str">
        <f t="shared" si="39"/>
        <v>Tue</v>
      </c>
      <c r="C427" t="s">
        <v>6</v>
      </c>
      <c r="D427">
        <f t="shared" si="40"/>
        <v>2</v>
      </c>
      <c r="E427" s="8">
        <f t="shared" si="36"/>
        <v>3</v>
      </c>
      <c r="F427">
        <v>1559</v>
      </c>
      <c r="G427">
        <v>10</v>
      </c>
      <c r="H427" s="2">
        <f t="shared" si="41"/>
        <v>6.4143681847338039E-3</v>
      </c>
      <c r="I427" s="3">
        <f t="shared" si="37"/>
        <v>0.23602309172546504</v>
      </c>
      <c r="J427" s="4">
        <f t="shared" si="38"/>
        <v>36.795999999999999</v>
      </c>
      <c r="K427" s="4">
        <v>367.96</v>
      </c>
    </row>
    <row r="428" spans="1:11" x14ac:dyDescent="0.45">
      <c r="A428" s="1">
        <v>45398</v>
      </c>
      <c r="B428" s="1" t="str">
        <f t="shared" si="39"/>
        <v>Tue</v>
      </c>
      <c r="C428" t="s">
        <v>7</v>
      </c>
      <c r="D428">
        <f t="shared" si="40"/>
        <v>3</v>
      </c>
      <c r="E428" s="8">
        <f t="shared" si="36"/>
        <v>3</v>
      </c>
      <c r="F428">
        <v>532</v>
      </c>
      <c r="G428">
        <v>23</v>
      </c>
      <c r="H428" s="2">
        <f t="shared" si="41"/>
        <v>4.3233082706766915E-2</v>
      </c>
      <c r="I428" s="3">
        <f t="shared" si="37"/>
        <v>4.7346992481203012</v>
      </c>
      <c r="J428" s="4">
        <f t="shared" si="38"/>
        <v>109.51565217391305</v>
      </c>
      <c r="K428" s="4">
        <v>2518.86</v>
      </c>
    </row>
    <row r="429" spans="1:11" x14ac:dyDescent="0.45">
      <c r="A429" s="1">
        <v>45398</v>
      </c>
      <c r="B429" s="1" t="str">
        <f t="shared" si="39"/>
        <v>Tue</v>
      </c>
      <c r="C429" t="s">
        <v>8</v>
      </c>
      <c r="D429">
        <f t="shared" si="40"/>
        <v>4</v>
      </c>
      <c r="E429" s="8">
        <f t="shared" si="36"/>
        <v>3</v>
      </c>
      <c r="F429">
        <v>417</v>
      </c>
      <c r="G429">
        <v>14</v>
      </c>
      <c r="H429" s="2">
        <f t="shared" si="41"/>
        <v>3.3573141486810551E-2</v>
      </c>
      <c r="I429" s="3">
        <f t="shared" si="37"/>
        <v>3.525779376498801</v>
      </c>
      <c r="J429" s="4">
        <f t="shared" si="38"/>
        <v>105.01785714285714</v>
      </c>
      <c r="K429" s="4">
        <v>1470.25</v>
      </c>
    </row>
    <row r="430" spans="1:11" x14ac:dyDescent="0.45">
      <c r="A430" s="1">
        <v>45399</v>
      </c>
      <c r="B430" s="1" t="str">
        <f t="shared" si="39"/>
        <v>Wed</v>
      </c>
      <c r="C430" t="s">
        <v>5</v>
      </c>
      <c r="D430">
        <f t="shared" si="40"/>
        <v>1</v>
      </c>
      <c r="E430" s="8">
        <f t="shared" si="36"/>
        <v>4</v>
      </c>
      <c r="F430">
        <v>761</v>
      </c>
      <c r="G430">
        <v>39</v>
      </c>
      <c r="H430" s="2">
        <f t="shared" si="41"/>
        <v>5.1248357424441525E-2</v>
      </c>
      <c r="I430" s="3">
        <f t="shared" si="37"/>
        <v>4.078068331143232</v>
      </c>
      <c r="J430" s="4">
        <f t="shared" si="38"/>
        <v>79.574615384615385</v>
      </c>
      <c r="K430" s="4">
        <v>3103.41</v>
      </c>
    </row>
    <row r="431" spans="1:11" x14ac:dyDescent="0.45">
      <c r="A431" s="1">
        <v>45399</v>
      </c>
      <c r="B431" s="1" t="str">
        <f t="shared" si="39"/>
        <v>Wed</v>
      </c>
      <c r="C431" t="s">
        <v>6</v>
      </c>
      <c r="D431">
        <f t="shared" si="40"/>
        <v>2</v>
      </c>
      <c r="E431" s="8">
        <f t="shared" si="36"/>
        <v>4</v>
      </c>
      <c r="F431">
        <v>1589</v>
      </c>
      <c r="G431">
        <v>15</v>
      </c>
      <c r="H431" s="2">
        <f t="shared" si="41"/>
        <v>9.4398993077407182E-3</v>
      </c>
      <c r="I431" s="3">
        <f t="shared" si="37"/>
        <v>0.30147891755821271</v>
      </c>
      <c r="J431" s="4">
        <f t="shared" si="38"/>
        <v>31.936666666666667</v>
      </c>
      <c r="K431" s="4">
        <v>479.05</v>
      </c>
    </row>
    <row r="432" spans="1:11" x14ac:dyDescent="0.45">
      <c r="A432" s="1">
        <v>45399</v>
      </c>
      <c r="B432" s="1" t="str">
        <f t="shared" si="39"/>
        <v>Wed</v>
      </c>
      <c r="C432" t="s">
        <v>7</v>
      </c>
      <c r="D432">
        <f t="shared" si="40"/>
        <v>3</v>
      </c>
      <c r="E432" s="8">
        <f t="shared" si="36"/>
        <v>4</v>
      </c>
      <c r="F432">
        <v>252</v>
      </c>
      <c r="G432">
        <v>8</v>
      </c>
      <c r="H432" s="2">
        <f t="shared" si="41"/>
        <v>3.1746031746031744E-2</v>
      </c>
      <c r="I432" s="3">
        <f t="shared" si="37"/>
        <v>0.78</v>
      </c>
      <c r="J432" s="4">
        <f t="shared" si="38"/>
        <v>24.57</v>
      </c>
      <c r="K432" s="4">
        <v>196.56</v>
      </c>
    </row>
    <row r="433" spans="1:11" x14ac:dyDescent="0.45">
      <c r="A433" s="1">
        <v>45399</v>
      </c>
      <c r="B433" s="1" t="str">
        <f t="shared" si="39"/>
        <v>Wed</v>
      </c>
      <c r="C433" t="s">
        <v>8</v>
      </c>
      <c r="D433">
        <f t="shared" si="40"/>
        <v>4</v>
      </c>
      <c r="E433" s="8">
        <f t="shared" si="36"/>
        <v>4</v>
      </c>
      <c r="F433">
        <v>323</v>
      </c>
      <c r="G433">
        <v>12</v>
      </c>
      <c r="H433" s="2">
        <f t="shared" si="41"/>
        <v>3.7151702786377708E-2</v>
      </c>
      <c r="I433" s="3">
        <f t="shared" si="37"/>
        <v>3.3602476780185757</v>
      </c>
      <c r="J433" s="4">
        <f t="shared" si="38"/>
        <v>90.446666666666658</v>
      </c>
      <c r="K433" s="4">
        <v>1085.3599999999999</v>
      </c>
    </row>
    <row r="434" spans="1:11" x14ac:dyDescent="0.45">
      <c r="A434" s="1">
        <v>45400</v>
      </c>
      <c r="B434" s="1" t="str">
        <f t="shared" si="39"/>
        <v>Thu</v>
      </c>
      <c r="C434" t="s">
        <v>5</v>
      </c>
      <c r="D434">
        <f t="shared" si="40"/>
        <v>1</v>
      </c>
      <c r="E434" s="8">
        <f t="shared" si="36"/>
        <v>5</v>
      </c>
      <c r="F434">
        <v>682</v>
      </c>
      <c r="G434">
        <v>21</v>
      </c>
      <c r="H434" s="2">
        <f t="shared" si="41"/>
        <v>3.0791788856304986E-2</v>
      </c>
      <c r="I434" s="3">
        <f t="shared" si="37"/>
        <v>3.5548533724340174</v>
      </c>
      <c r="J434" s="4">
        <f t="shared" si="38"/>
        <v>115.44809523809523</v>
      </c>
      <c r="K434" s="4">
        <v>2424.41</v>
      </c>
    </row>
    <row r="435" spans="1:11" x14ac:dyDescent="0.45">
      <c r="A435" s="1">
        <v>45400</v>
      </c>
      <c r="B435" s="1" t="str">
        <f t="shared" si="39"/>
        <v>Thu</v>
      </c>
      <c r="C435" t="s">
        <v>6</v>
      </c>
      <c r="D435">
        <f t="shared" si="40"/>
        <v>2</v>
      </c>
      <c r="E435" s="8">
        <f t="shared" si="36"/>
        <v>5</v>
      </c>
      <c r="F435">
        <v>1533</v>
      </c>
      <c r="G435">
        <v>21</v>
      </c>
      <c r="H435" s="2">
        <f t="shared" si="41"/>
        <v>1.3698630136986301E-2</v>
      </c>
      <c r="I435" s="3">
        <f t="shared" si="37"/>
        <v>1.2613568166992826</v>
      </c>
      <c r="J435" s="4">
        <f t="shared" si="38"/>
        <v>92.079047619047628</v>
      </c>
      <c r="K435" s="4">
        <v>1933.66</v>
      </c>
    </row>
    <row r="436" spans="1:11" x14ac:dyDescent="0.45">
      <c r="A436" s="1">
        <v>45400</v>
      </c>
      <c r="B436" s="1" t="str">
        <f t="shared" si="39"/>
        <v>Thu</v>
      </c>
      <c r="C436" t="s">
        <v>7</v>
      </c>
      <c r="D436">
        <f t="shared" si="40"/>
        <v>3</v>
      </c>
      <c r="E436" s="8">
        <f t="shared" si="36"/>
        <v>5</v>
      </c>
      <c r="F436">
        <v>581</v>
      </c>
      <c r="G436">
        <v>28</v>
      </c>
      <c r="H436" s="2">
        <f t="shared" si="41"/>
        <v>4.8192771084337352E-2</v>
      </c>
      <c r="I436" s="3">
        <f t="shared" si="37"/>
        <v>1.4865920826161791</v>
      </c>
      <c r="J436" s="4">
        <f t="shared" si="38"/>
        <v>30.846785714285716</v>
      </c>
      <c r="K436" s="4">
        <v>863.71</v>
      </c>
    </row>
    <row r="437" spans="1:11" x14ac:dyDescent="0.45">
      <c r="A437" s="1">
        <v>45400</v>
      </c>
      <c r="B437" s="1" t="str">
        <f t="shared" si="39"/>
        <v>Thu</v>
      </c>
      <c r="C437" t="s">
        <v>8</v>
      </c>
      <c r="D437">
        <f t="shared" si="40"/>
        <v>4</v>
      </c>
      <c r="E437" s="8">
        <f t="shared" si="36"/>
        <v>5</v>
      </c>
      <c r="F437">
        <v>869</v>
      </c>
      <c r="G437">
        <v>40</v>
      </c>
      <c r="H437" s="2">
        <f t="shared" si="41"/>
        <v>4.6029919447640968E-2</v>
      </c>
      <c r="I437" s="3">
        <f t="shared" si="37"/>
        <v>3.3245339470655928</v>
      </c>
      <c r="J437" s="4">
        <f t="shared" si="38"/>
        <v>72.225499999999997</v>
      </c>
      <c r="K437" s="4">
        <v>2889.02</v>
      </c>
    </row>
    <row r="438" spans="1:11" x14ac:dyDescent="0.45">
      <c r="A438" s="1">
        <v>45401</v>
      </c>
      <c r="B438" s="1" t="str">
        <f t="shared" si="39"/>
        <v>Fri</v>
      </c>
      <c r="C438" t="s">
        <v>5</v>
      </c>
      <c r="D438">
        <f t="shared" si="40"/>
        <v>1</v>
      </c>
      <c r="E438" s="8">
        <f t="shared" si="36"/>
        <v>6</v>
      </c>
      <c r="F438">
        <v>185</v>
      </c>
      <c r="G438">
        <v>8</v>
      </c>
      <c r="H438" s="2">
        <f t="shared" si="41"/>
        <v>4.3243243243243246E-2</v>
      </c>
      <c r="I438" s="3">
        <f t="shared" si="37"/>
        <v>2.8675135135135137</v>
      </c>
      <c r="J438" s="4">
        <f t="shared" si="38"/>
        <v>66.311250000000001</v>
      </c>
      <c r="K438" s="4">
        <v>530.49</v>
      </c>
    </row>
    <row r="439" spans="1:11" x14ac:dyDescent="0.45">
      <c r="A439" s="1">
        <v>45401</v>
      </c>
      <c r="B439" s="1" t="str">
        <f t="shared" si="39"/>
        <v>Fri</v>
      </c>
      <c r="C439" t="s">
        <v>6</v>
      </c>
      <c r="D439">
        <f t="shared" si="40"/>
        <v>2</v>
      </c>
      <c r="E439" s="8">
        <f t="shared" si="36"/>
        <v>6</v>
      </c>
      <c r="F439">
        <v>1878</v>
      </c>
      <c r="G439">
        <v>16</v>
      </c>
      <c r="H439" s="2">
        <f t="shared" si="41"/>
        <v>8.5197018104366355E-3</v>
      </c>
      <c r="I439" s="3">
        <f t="shared" si="37"/>
        <v>0.92233759318423858</v>
      </c>
      <c r="J439" s="4">
        <f t="shared" si="38"/>
        <v>108.25937500000001</v>
      </c>
      <c r="K439" s="4">
        <v>1732.15</v>
      </c>
    </row>
    <row r="440" spans="1:11" x14ac:dyDescent="0.45">
      <c r="A440" s="1">
        <v>45401</v>
      </c>
      <c r="B440" s="1" t="str">
        <f t="shared" si="39"/>
        <v>Fri</v>
      </c>
      <c r="C440" t="s">
        <v>7</v>
      </c>
      <c r="D440">
        <f t="shared" si="40"/>
        <v>3</v>
      </c>
      <c r="E440" s="8">
        <f t="shared" si="36"/>
        <v>6</v>
      </c>
      <c r="F440">
        <v>804</v>
      </c>
      <c r="G440">
        <v>35</v>
      </c>
      <c r="H440" s="2">
        <f t="shared" si="41"/>
        <v>4.3532338308457715E-2</v>
      </c>
      <c r="I440" s="3">
        <f t="shared" si="37"/>
        <v>1.0273880597014926</v>
      </c>
      <c r="J440" s="4">
        <f t="shared" si="38"/>
        <v>23.600571428571428</v>
      </c>
      <c r="K440" s="4">
        <v>826.02</v>
      </c>
    </row>
    <row r="441" spans="1:11" x14ac:dyDescent="0.45">
      <c r="A441" s="1">
        <v>45401</v>
      </c>
      <c r="B441" s="1" t="str">
        <f t="shared" si="39"/>
        <v>Fri</v>
      </c>
      <c r="C441" t="s">
        <v>8</v>
      </c>
      <c r="D441">
        <f t="shared" si="40"/>
        <v>4</v>
      </c>
      <c r="E441" s="8">
        <f t="shared" si="36"/>
        <v>6</v>
      </c>
      <c r="F441">
        <v>626</v>
      </c>
      <c r="G441">
        <v>24</v>
      </c>
      <c r="H441" s="2">
        <f t="shared" si="41"/>
        <v>3.8338658146964855E-2</v>
      </c>
      <c r="I441" s="3">
        <f t="shared" si="37"/>
        <v>1.4823642172523963</v>
      </c>
      <c r="J441" s="4">
        <f t="shared" si="38"/>
        <v>38.664999999999999</v>
      </c>
      <c r="K441" s="4">
        <v>927.96</v>
      </c>
    </row>
    <row r="442" spans="1:11" x14ac:dyDescent="0.45">
      <c r="A442" s="1">
        <v>45402</v>
      </c>
      <c r="B442" s="1" t="str">
        <f t="shared" si="39"/>
        <v>Sat</v>
      </c>
      <c r="C442" t="s">
        <v>5</v>
      </c>
      <c r="D442">
        <f t="shared" si="40"/>
        <v>1</v>
      </c>
      <c r="E442" s="8">
        <f t="shared" si="36"/>
        <v>7</v>
      </c>
      <c r="F442">
        <v>318</v>
      </c>
      <c r="G442">
        <v>15</v>
      </c>
      <c r="H442" s="2">
        <f t="shared" si="41"/>
        <v>4.716981132075472E-2</v>
      </c>
      <c r="I442" s="3">
        <f t="shared" si="37"/>
        <v>3.480251572327044</v>
      </c>
      <c r="J442" s="4">
        <f t="shared" si="38"/>
        <v>73.781333333333336</v>
      </c>
      <c r="K442" s="4">
        <v>1106.72</v>
      </c>
    </row>
    <row r="443" spans="1:11" x14ac:dyDescent="0.45">
      <c r="A443" s="1">
        <v>45402</v>
      </c>
      <c r="B443" s="1" t="str">
        <f t="shared" si="39"/>
        <v>Sat</v>
      </c>
      <c r="C443" t="s">
        <v>6</v>
      </c>
      <c r="D443">
        <f t="shared" si="40"/>
        <v>2</v>
      </c>
      <c r="E443" s="8">
        <f t="shared" si="36"/>
        <v>7</v>
      </c>
      <c r="F443">
        <v>1756</v>
      </c>
      <c r="G443">
        <v>12</v>
      </c>
      <c r="H443" s="2">
        <f t="shared" si="41"/>
        <v>6.8337129840546698E-3</v>
      </c>
      <c r="I443" s="3">
        <f t="shared" si="37"/>
        <v>0.3817369020501139</v>
      </c>
      <c r="J443" s="4">
        <f t="shared" si="38"/>
        <v>55.860833333333339</v>
      </c>
      <c r="K443" s="4">
        <v>670.33</v>
      </c>
    </row>
    <row r="444" spans="1:11" x14ac:dyDescent="0.45">
      <c r="A444" s="1">
        <v>45402</v>
      </c>
      <c r="B444" s="1" t="str">
        <f t="shared" si="39"/>
        <v>Sat</v>
      </c>
      <c r="C444" t="s">
        <v>7</v>
      </c>
      <c r="D444">
        <f t="shared" si="40"/>
        <v>3</v>
      </c>
      <c r="E444" s="8">
        <f t="shared" si="36"/>
        <v>7</v>
      </c>
      <c r="F444">
        <v>718</v>
      </c>
      <c r="G444">
        <v>38</v>
      </c>
      <c r="H444" s="2">
        <f t="shared" si="41"/>
        <v>5.2924791086350974E-2</v>
      </c>
      <c r="I444" s="3">
        <f t="shared" si="37"/>
        <v>7.6326601671309193</v>
      </c>
      <c r="J444" s="4">
        <f t="shared" si="38"/>
        <v>144.21710526315789</v>
      </c>
      <c r="K444" s="4">
        <v>5480.25</v>
      </c>
    </row>
    <row r="445" spans="1:11" x14ac:dyDescent="0.45">
      <c r="A445" s="1">
        <v>45402</v>
      </c>
      <c r="B445" s="1" t="str">
        <f t="shared" si="39"/>
        <v>Sat</v>
      </c>
      <c r="C445" t="s">
        <v>8</v>
      </c>
      <c r="D445">
        <f t="shared" si="40"/>
        <v>4</v>
      </c>
      <c r="E445" s="8">
        <f t="shared" si="36"/>
        <v>7</v>
      </c>
      <c r="F445">
        <v>150</v>
      </c>
      <c r="G445">
        <v>6</v>
      </c>
      <c r="H445" s="2">
        <f t="shared" si="41"/>
        <v>0.04</v>
      </c>
      <c r="I445" s="3">
        <f t="shared" si="37"/>
        <v>2.9717333333333333</v>
      </c>
      <c r="J445" s="4">
        <f t="shared" si="38"/>
        <v>74.293333333333337</v>
      </c>
      <c r="K445" s="4">
        <v>445.76</v>
      </c>
    </row>
    <row r="446" spans="1:11" x14ac:dyDescent="0.45">
      <c r="A446" s="1">
        <v>45403</v>
      </c>
      <c r="B446" s="1" t="str">
        <f t="shared" si="39"/>
        <v>Sun</v>
      </c>
      <c r="C446" t="s">
        <v>5</v>
      </c>
      <c r="D446">
        <f t="shared" si="40"/>
        <v>1</v>
      </c>
      <c r="E446" s="8">
        <f t="shared" si="36"/>
        <v>1</v>
      </c>
      <c r="F446">
        <v>1000</v>
      </c>
      <c r="G446">
        <v>48</v>
      </c>
      <c r="H446" s="2">
        <f t="shared" si="41"/>
        <v>4.8000000000000001E-2</v>
      </c>
      <c r="I446" s="3">
        <f t="shared" si="37"/>
        <v>6.1213899999999999</v>
      </c>
      <c r="J446" s="4">
        <f t="shared" si="38"/>
        <v>127.52895833333334</v>
      </c>
      <c r="K446" s="4">
        <v>6121.39</v>
      </c>
    </row>
    <row r="447" spans="1:11" x14ac:dyDescent="0.45">
      <c r="A447" s="1">
        <v>45403</v>
      </c>
      <c r="B447" s="1" t="str">
        <f t="shared" si="39"/>
        <v>Sun</v>
      </c>
      <c r="C447" t="s">
        <v>6</v>
      </c>
      <c r="D447">
        <f t="shared" si="40"/>
        <v>2</v>
      </c>
      <c r="E447" s="8">
        <f t="shared" si="36"/>
        <v>1</v>
      </c>
      <c r="F447">
        <v>2085</v>
      </c>
      <c r="G447">
        <v>20</v>
      </c>
      <c r="H447" s="2">
        <f t="shared" si="41"/>
        <v>9.5923261390887284E-3</v>
      </c>
      <c r="I447" s="3">
        <f t="shared" si="37"/>
        <v>0.97465707434052762</v>
      </c>
      <c r="J447" s="4">
        <f t="shared" si="38"/>
        <v>101.608</v>
      </c>
      <c r="K447" s="4">
        <v>2032.16</v>
      </c>
    </row>
    <row r="448" spans="1:11" x14ac:dyDescent="0.45">
      <c r="A448" s="1">
        <v>45403</v>
      </c>
      <c r="B448" s="1" t="str">
        <f t="shared" si="39"/>
        <v>Sun</v>
      </c>
      <c r="C448" t="s">
        <v>7</v>
      </c>
      <c r="D448">
        <f t="shared" si="40"/>
        <v>3</v>
      </c>
      <c r="E448" s="8">
        <f t="shared" si="36"/>
        <v>1</v>
      </c>
      <c r="F448">
        <v>573</v>
      </c>
      <c r="G448">
        <v>24</v>
      </c>
      <c r="H448" s="2">
        <f t="shared" si="41"/>
        <v>4.1884816753926704E-2</v>
      </c>
      <c r="I448" s="3">
        <f t="shared" si="37"/>
        <v>2.9127574171029669</v>
      </c>
      <c r="J448" s="4">
        <f t="shared" si="38"/>
        <v>69.542083333333338</v>
      </c>
      <c r="K448" s="4">
        <v>1669.01</v>
      </c>
    </row>
    <row r="449" spans="1:11" x14ac:dyDescent="0.45">
      <c r="A449" s="1">
        <v>45403</v>
      </c>
      <c r="B449" s="1" t="str">
        <f t="shared" si="39"/>
        <v>Sun</v>
      </c>
      <c r="C449" t="s">
        <v>8</v>
      </c>
      <c r="D449">
        <f t="shared" si="40"/>
        <v>4</v>
      </c>
      <c r="E449" s="8">
        <f t="shared" si="36"/>
        <v>1</v>
      </c>
      <c r="F449">
        <v>433</v>
      </c>
      <c r="G449">
        <v>24</v>
      </c>
      <c r="H449" s="2">
        <f t="shared" si="41"/>
        <v>5.5427251732101619E-2</v>
      </c>
      <c r="I449" s="3">
        <f t="shared" si="37"/>
        <v>2.4879907621247113</v>
      </c>
      <c r="J449" s="4">
        <f t="shared" si="38"/>
        <v>44.887499999999996</v>
      </c>
      <c r="K449" s="4">
        <v>1077.3</v>
      </c>
    </row>
    <row r="450" spans="1:11" x14ac:dyDescent="0.45">
      <c r="A450" s="1">
        <v>45404</v>
      </c>
      <c r="B450" s="1" t="str">
        <f t="shared" si="39"/>
        <v>Mon</v>
      </c>
      <c r="C450" t="s">
        <v>5</v>
      </c>
      <c r="D450">
        <f t="shared" si="40"/>
        <v>1</v>
      </c>
      <c r="E450" s="8">
        <f t="shared" ref="E450:E513" si="42">WEEKDAY(A450,1)</f>
        <v>2</v>
      </c>
      <c r="F450">
        <v>741</v>
      </c>
      <c r="G450">
        <v>31</v>
      </c>
      <c r="H450" s="2">
        <f t="shared" si="41"/>
        <v>4.1835357624831308E-2</v>
      </c>
      <c r="I450" s="3">
        <f t="shared" ref="I450:I513" si="43">K450/F450</f>
        <v>4.1403913630229425</v>
      </c>
      <c r="J450" s="4">
        <f t="shared" ref="J450:J513" si="44">K450/G450</f>
        <v>98.968709677419355</v>
      </c>
      <c r="K450" s="4">
        <v>3068.03</v>
      </c>
    </row>
    <row r="451" spans="1:11" x14ac:dyDescent="0.45">
      <c r="A451" s="1">
        <v>45404</v>
      </c>
      <c r="B451" s="1" t="str">
        <f t="shared" ref="B451:B514" si="45">TEXT(A451,"ddd")</f>
        <v>Mon</v>
      </c>
      <c r="C451" t="s">
        <v>6</v>
      </c>
      <c r="D451">
        <f t="shared" ref="D451:D514" si="46">IF(C451="Organic",1,(IF(C451="Paid Ads",2,(IF(C451="Social Media",3,(IF(C451="Referral",4,)))))))</f>
        <v>2</v>
      </c>
      <c r="E451" s="8">
        <f t="shared" si="42"/>
        <v>2</v>
      </c>
      <c r="F451">
        <v>2202</v>
      </c>
      <c r="G451">
        <v>27</v>
      </c>
      <c r="H451" s="2">
        <f t="shared" ref="H451:H514" si="47">G451/F451</f>
        <v>1.226158038147139E-2</v>
      </c>
      <c r="I451" s="3">
        <f t="shared" si="43"/>
        <v>0.40227066303360581</v>
      </c>
      <c r="J451" s="4">
        <f t="shared" si="44"/>
        <v>32.807407407407403</v>
      </c>
      <c r="K451" s="4">
        <v>885.8</v>
      </c>
    </row>
    <row r="452" spans="1:11" x14ac:dyDescent="0.45">
      <c r="A452" s="1">
        <v>45404</v>
      </c>
      <c r="B452" s="1" t="str">
        <f t="shared" si="45"/>
        <v>Mon</v>
      </c>
      <c r="C452" t="s">
        <v>7</v>
      </c>
      <c r="D452">
        <f t="shared" si="46"/>
        <v>3</v>
      </c>
      <c r="E452" s="8">
        <f t="shared" si="42"/>
        <v>2</v>
      </c>
      <c r="F452">
        <v>284</v>
      </c>
      <c r="G452">
        <v>12</v>
      </c>
      <c r="H452" s="2">
        <f t="shared" si="47"/>
        <v>4.2253521126760563E-2</v>
      </c>
      <c r="I452" s="3">
        <f t="shared" si="43"/>
        <v>0.92045774647887335</v>
      </c>
      <c r="J452" s="4">
        <f t="shared" si="44"/>
        <v>21.784166666666668</v>
      </c>
      <c r="K452" s="4">
        <v>261.41000000000003</v>
      </c>
    </row>
    <row r="453" spans="1:11" x14ac:dyDescent="0.45">
      <c r="A453" s="1">
        <v>45404</v>
      </c>
      <c r="B453" s="1" t="str">
        <f t="shared" si="45"/>
        <v>Mon</v>
      </c>
      <c r="C453" t="s">
        <v>8</v>
      </c>
      <c r="D453">
        <f t="shared" si="46"/>
        <v>4</v>
      </c>
      <c r="E453" s="8">
        <f t="shared" si="42"/>
        <v>2</v>
      </c>
      <c r="F453">
        <v>489</v>
      </c>
      <c r="G453">
        <v>25</v>
      </c>
      <c r="H453" s="2">
        <f t="shared" si="47"/>
        <v>5.112474437627812E-2</v>
      </c>
      <c r="I453" s="3">
        <f t="shared" si="43"/>
        <v>7.1873824130879349</v>
      </c>
      <c r="J453" s="4">
        <f t="shared" si="44"/>
        <v>140.58520000000001</v>
      </c>
      <c r="K453" s="4">
        <v>3514.63</v>
      </c>
    </row>
    <row r="454" spans="1:11" x14ac:dyDescent="0.45">
      <c r="A454" s="1">
        <v>45405</v>
      </c>
      <c r="B454" s="1" t="str">
        <f t="shared" si="45"/>
        <v>Tue</v>
      </c>
      <c r="C454" t="s">
        <v>5</v>
      </c>
      <c r="D454">
        <f t="shared" si="46"/>
        <v>1</v>
      </c>
      <c r="E454" s="8">
        <f t="shared" si="42"/>
        <v>3</v>
      </c>
      <c r="F454">
        <v>570</v>
      </c>
      <c r="G454">
        <v>28</v>
      </c>
      <c r="H454" s="2">
        <f t="shared" si="47"/>
        <v>4.912280701754386E-2</v>
      </c>
      <c r="I454" s="3">
        <f t="shared" si="43"/>
        <v>2.8888947368421052</v>
      </c>
      <c r="J454" s="4">
        <f t="shared" si="44"/>
        <v>58.809642857142862</v>
      </c>
      <c r="K454" s="4">
        <v>1646.67</v>
      </c>
    </row>
    <row r="455" spans="1:11" x14ac:dyDescent="0.45">
      <c r="A455" s="1">
        <v>45405</v>
      </c>
      <c r="B455" s="1" t="str">
        <f t="shared" si="45"/>
        <v>Tue</v>
      </c>
      <c r="C455" t="s">
        <v>6</v>
      </c>
      <c r="D455">
        <f t="shared" si="46"/>
        <v>2</v>
      </c>
      <c r="E455" s="8">
        <f t="shared" si="42"/>
        <v>3</v>
      </c>
      <c r="F455">
        <v>858</v>
      </c>
      <c r="G455">
        <v>6</v>
      </c>
      <c r="H455" s="2">
        <f t="shared" si="47"/>
        <v>6.993006993006993E-3</v>
      </c>
      <c r="I455" s="3">
        <f t="shared" si="43"/>
        <v>0.82973193473193474</v>
      </c>
      <c r="J455" s="4">
        <f t="shared" si="44"/>
        <v>118.65166666666666</v>
      </c>
      <c r="K455" s="4">
        <v>711.91</v>
      </c>
    </row>
    <row r="456" spans="1:11" x14ac:dyDescent="0.45">
      <c r="A456" s="1">
        <v>45405</v>
      </c>
      <c r="B456" s="1" t="str">
        <f t="shared" si="45"/>
        <v>Tue</v>
      </c>
      <c r="C456" t="s">
        <v>7</v>
      </c>
      <c r="D456">
        <f t="shared" si="46"/>
        <v>3</v>
      </c>
      <c r="E456" s="8">
        <f t="shared" si="42"/>
        <v>3</v>
      </c>
      <c r="F456">
        <v>389</v>
      </c>
      <c r="G456">
        <v>20</v>
      </c>
      <c r="H456" s="2">
        <f t="shared" si="47"/>
        <v>5.1413881748071981E-2</v>
      </c>
      <c r="I456" s="3">
        <f t="shared" si="43"/>
        <v>3.4723393316195375</v>
      </c>
      <c r="J456" s="4">
        <f t="shared" si="44"/>
        <v>67.537000000000006</v>
      </c>
      <c r="K456" s="4">
        <v>1350.74</v>
      </c>
    </row>
    <row r="457" spans="1:11" x14ac:dyDescent="0.45">
      <c r="A457" s="1">
        <v>45405</v>
      </c>
      <c r="B457" s="1" t="str">
        <f t="shared" si="45"/>
        <v>Tue</v>
      </c>
      <c r="C457" t="s">
        <v>8</v>
      </c>
      <c r="D457">
        <f t="shared" si="46"/>
        <v>4</v>
      </c>
      <c r="E457" s="8">
        <f t="shared" si="42"/>
        <v>3</v>
      </c>
      <c r="F457">
        <v>909</v>
      </c>
      <c r="G457">
        <v>37</v>
      </c>
      <c r="H457" s="2">
        <f t="shared" si="47"/>
        <v>4.0704070407040702E-2</v>
      </c>
      <c r="I457" s="3">
        <f t="shared" si="43"/>
        <v>6.1033443344334426</v>
      </c>
      <c r="J457" s="4">
        <f t="shared" si="44"/>
        <v>149.94432432432433</v>
      </c>
      <c r="K457" s="4">
        <v>5547.94</v>
      </c>
    </row>
    <row r="458" spans="1:11" x14ac:dyDescent="0.45">
      <c r="A458" s="1">
        <v>45406</v>
      </c>
      <c r="B458" s="1" t="str">
        <f t="shared" si="45"/>
        <v>Wed</v>
      </c>
      <c r="C458" t="s">
        <v>5</v>
      </c>
      <c r="D458">
        <f t="shared" si="46"/>
        <v>1</v>
      </c>
      <c r="E458" s="8">
        <f t="shared" si="42"/>
        <v>4</v>
      </c>
      <c r="F458">
        <v>153</v>
      </c>
      <c r="G458">
        <v>5</v>
      </c>
      <c r="H458" s="2">
        <f t="shared" si="47"/>
        <v>3.2679738562091505E-2</v>
      </c>
      <c r="I458" s="3">
        <f t="shared" si="43"/>
        <v>1.7088888888888887</v>
      </c>
      <c r="J458" s="4">
        <f t="shared" si="44"/>
        <v>52.291999999999994</v>
      </c>
      <c r="K458" s="4">
        <v>261.45999999999998</v>
      </c>
    </row>
    <row r="459" spans="1:11" x14ac:dyDescent="0.45">
      <c r="A459" s="1">
        <v>45406</v>
      </c>
      <c r="B459" s="1" t="str">
        <f t="shared" si="45"/>
        <v>Wed</v>
      </c>
      <c r="C459" t="s">
        <v>6</v>
      </c>
      <c r="D459">
        <f t="shared" si="46"/>
        <v>2</v>
      </c>
      <c r="E459" s="8">
        <f t="shared" si="42"/>
        <v>4</v>
      </c>
      <c r="F459">
        <v>1801</v>
      </c>
      <c r="G459">
        <v>22</v>
      </c>
      <c r="H459" s="2">
        <f t="shared" si="47"/>
        <v>1.2215435868961688E-2</v>
      </c>
      <c r="I459" s="3">
        <f t="shared" si="43"/>
        <v>0.68685730149916713</v>
      </c>
      <c r="J459" s="4">
        <f t="shared" si="44"/>
        <v>56.228636363636362</v>
      </c>
      <c r="K459" s="4">
        <v>1237.03</v>
      </c>
    </row>
    <row r="460" spans="1:11" x14ac:dyDescent="0.45">
      <c r="A460" s="1">
        <v>45406</v>
      </c>
      <c r="B460" s="1" t="str">
        <f t="shared" si="45"/>
        <v>Wed</v>
      </c>
      <c r="C460" t="s">
        <v>7</v>
      </c>
      <c r="D460">
        <f t="shared" si="46"/>
        <v>3</v>
      </c>
      <c r="E460" s="8">
        <f t="shared" si="42"/>
        <v>4</v>
      </c>
      <c r="F460">
        <v>744</v>
      </c>
      <c r="G460">
        <v>36</v>
      </c>
      <c r="H460" s="2">
        <f t="shared" si="47"/>
        <v>4.8387096774193547E-2</v>
      </c>
      <c r="I460" s="3">
        <f t="shared" si="43"/>
        <v>7.212379032258065</v>
      </c>
      <c r="J460" s="4">
        <f t="shared" si="44"/>
        <v>149.05583333333334</v>
      </c>
      <c r="K460" s="4">
        <v>5366.01</v>
      </c>
    </row>
    <row r="461" spans="1:11" x14ac:dyDescent="0.45">
      <c r="A461" s="1">
        <v>45406</v>
      </c>
      <c r="B461" s="1" t="str">
        <f t="shared" si="45"/>
        <v>Wed</v>
      </c>
      <c r="C461" t="s">
        <v>8</v>
      </c>
      <c r="D461">
        <f t="shared" si="46"/>
        <v>4</v>
      </c>
      <c r="E461" s="8">
        <f t="shared" si="42"/>
        <v>4</v>
      </c>
      <c r="F461">
        <v>400</v>
      </c>
      <c r="G461">
        <v>23</v>
      </c>
      <c r="H461" s="2">
        <f t="shared" si="47"/>
        <v>5.7500000000000002E-2</v>
      </c>
      <c r="I461" s="3">
        <f t="shared" si="43"/>
        <v>8.1698249999999994</v>
      </c>
      <c r="J461" s="4">
        <f t="shared" si="44"/>
        <v>142.08391304347825</v>
      </c>
      <c r="K461" s="4">
        <v>3267.93</v>
      </c>
    </row>
    <row r="462" spans="1:11" x14ac:dyDescent="0.45">
      <c r="A462" s="1">
        <v>45407</v>
      </c>
      <c r="B462" s="1" t="str">
        <f t="shared" si="45"/>
        <v>Thu</v>
      </c>
      <c r="C462" t="s">
        <v>5</v>
      </c>
      <c r="D462">
        <f t="shared" si="46"/>
        <v>1</v>
      </c>
      <c r="E462" s="8">
        <f t="shared" si="42"/>
        <v>5</v>
      </c>
      <c r="F462">
        <v>752</v>
      </c>
      <c r="G462">
        <v>44</v>
      </c>
      <c r="H462" s="2">
        <f t="shared" si="47"/>
        <v>5.8510638297872342E-2</v>
      </c>
      <c r="I462" s="3">
        <f t="shared" si="43"/>
        <v>6.5448936170212768</v>
      </c>
      <c r="J462" s="4">
        <f t="shared" si="44"/>
        <v>111.85818181818182</v>
      </c>
      <c r="K462" s="4">
        <v>4921.76</v>
      </c>
    </row>
    <row r="463" spans="1:11" x14ac:dyDescent="0.45">
      <c r="A463" s="1">
        <v>45407</v>
      </c>
      <c r="B463" s="1" t="str">
        <f t="shared" si="45"/>
        <v>Thu</v>
      </c>
      <c r="C463" t="s">
        <v>6</v>
      </c>
      <c r="D463">
        <f t="shared" si="46"/>
        <v>2</v>
      </c>
      <c r="E463" s="8">
        <f t="shared" si="42"/>
        <v>5</v>
      </c>
      <c r="F463">
        <v>2111</v>
      </c>
      <c r="G463">
        <v>25</v>
      </c>
      <c r="H463" s="2">
        <f t="shared" si="47"/>
        <v>1.1842728564661297E-2</v>
      </c>
      <c r="I463" s="3">
        <f t="shared" si="43"/>
        <v>0.805281856939839</v>
      </c>
      <c r="J463" s="4">
        <f t="shared" si="44"/>
        <v>67.998000000000005</v>
      </c>
      <c r="K463" s="4">
        <v>1699.95</v>
      </c>
    </row>
    <row r="464" spans="1:11" x14ac:dyDescent="0.45">
      <c r="A464" s="1">
        <v>45407</v>
      </c>
      <c r="B464" s="1" t="str">
        <f t="shared" si="45"/>
        <v>Thu</v>
      </c>
      <c r="C464" t="s">
        <v>7</v>
      </c>
      <c r="D464">
        <f t="shared" si="46"/>
        <v>3</v>
      </c>
      <c r="E464" s="8">
        <f t="shared" si="42"/>
        <v>5</v>
      </c>
      <c r="F464">
        <v>555</v>
      </c>
      <c r="G464">
        <v>29</v>
      </c>
      <c r="H464" s="2">
        <f t="shared" si="47"/>
        <v>5.2252252252252253E-2</v>
      </c>
      <c r="I464" s="3">
        <f t="shared" si="43"/>
        <v>1.0625045045045045</v>
      </c>
      <c r="J464" s="4">
        <f t="shared" si="44"/>
        <v>20.334137931034483</v>
      </c>
      <c r="K464" s="4">
        <v>589.69000000000005</v>
      </c>
    </row>
    <row r="465" spans="1:11" x14ac:dyDescent="0.45">
      <c r="A465" s="1">
        <v>45407</v>
      </c>
      <c r="B465" s="1" t="str">
        <f t="shared" si="45"/>
        <v>Thu</v>
      </c>
      <c r="C465" t="s">
        <v>8</v>
      </c>
      <c r="D465">
        <f t="shared" si="46"/>
        <v>4</v>
      </c>
      <c r="E465" s="8">
        <f t="shared" si="42"/>
        <v>5</v>
      </c>
      <c r="F465">
        <v>996</v>
      </c>
      <c r="G465">
        <v>41</v>
      </c>
      <c r="H465" s="2">
        <f t="shared" si="47"/>
        <v>4.1164658634538151E-2</v>
      </c>
      <c r="I465" s="3">
        <f t="shared" si="43"/>
        <v>4.365090361445783</v>
      </c>
      <c r="J465" s="4">
        <f t="shared" si="44"/>
        <v>106.03975609756098</v>
      </c>
      <c r="K465" s="4">
        <v>4347.63</v>
      </c>
    </row>
    <row r="466" spans="1:11" x14ac:dyDescent="0.45">
      <c r="A466" s="1">
        <v>45408</v>
      </c>
      <c r="B466" s="1" t="str">
        <f t="shared" si="45"/>
        <v>Fri</v>
      </c>
      <c r="C466" t="s">
        <v>5</v>
      </c>
      <c r="D466">
        <f t="shared" si="46"/>
        <v>1</v>
      </c>
      <c r="E466" s="8">
        <f t="shared" si="42"/>
        <v>6</v>
      </c>
      <c r="F466">
        <v>291</v>
      </c>
      <c r="G466">
        <v>12</v>
      </c>
      <c r="H466" s="2">
        <f t="shared" si="47"/>
        <v>4.1237113402061855E-2</v>
      </c>
      <c r="I466" s="3">
        <f t="shared" si="43"/>
        <v>5.514329896907217</v>
      </c>
      <c r="J466" s="4">
        <f t="shared" si="44"/>
        <v>133.7225</v>
      </c>
      <c r="K466" s="4">
        <v>1604.67</v>
      </c>
    </row>
    <row r="467" spans="1:11" x14ac:dyDescent="0.45">
      <c r="A467" s="1">
        <v>45408</v>
      </c>
      <c r="B467" s="1" t="str">
        <f t="shared" si="45"/>
        <v>Fri</v>
      </c>
      <c r="C467" t="s">
        <v>6</v>
      </c>
      <c r="D467">
        <f t="shared" si="46"/>
        <v>2</v>
      </c>
      <c r="E467" s="8">
        <f t="shared" si="42"/>
        <v>6</v>
      </c>
      <c r="F467">
        <v>2498</v>
      </c>
      <c r="G467">
        <v>36</v>
      </c>
      <c r="H467" s="2">
        <f t="shared" si="47"/>
        <v>1.4411529223378704E-2</v>
      </c>
      <c r="I467" s="3">
        <f t="shared" si="43"/>
        <v>1.7545756605284228</v>
      </c>
      <c r="J467" s="4">
        <f t="shared" si="44"/>
        <v>121.74805555555557</v>
      </c>
      <c r="K467" s="4">
        <v>4382.93</v>
      </c>
    </row>
    <row r="468" spans="1:11" x14ac:dyDescent="0.45">
      <c r="A468" s="1">
        <v>45408</v>
      </c>
      <c r="B468" s="1" t="str">
        <f t="shared" si="45"/>
        <v>Fri</v>
      </c>
      <c r="C468" t="s">
        <v>7</v>
      </c>
      <c r="D468">
        <f t="shared" si="46"/>
        <v>3</v>
      </c>
      <c r="E468" s="8">
        <f t="shared" si="42"/>
        <v>6</v>
      </c>
      <c r="F468">
        <v>962</v>
      </c>
      <c r="G468">
        <v>44</v>
      </c>
      <c r="H468" s="2">
        <f t="shared" si="47"/>
        <v>4.5738045738045741E-2</v>
      </c>
      <c r="I468" s="3">
        <f t="shared" si="43"/>
        <v>1.8838253638253639</v>
      </c>
      <c r="J468" s="4">
        <f t="shared" si="44"/>
        <v>41.187272727272727</v>
      </c>
      <c r="K468" s="4">
        <v>1812.24</v>
      </c>
    </row>
    <row r="469" spans="1:11" x14ac:dyDescent="0.45">
      <c r="A469" s="1">
        <v>45408</v>
      </c>
      <c r="B469" s="1" t="str">
        <f t="shared" si="45"/>
        <v>Fri</v>
      </c>
      <c r="C469" t="s">
        <v>8</v>
      </c>
      <c r="D469">
        <f t="shared" si="46"/>
        <v>4</v>
      </c>
      <c r="E469" s="8">
        <f t="shared" si="42"/>
        <v>6</v>
      </c>
      <c r="F469">
        <v>320</v>
      </c>
      <c r="G469">
        <v>13</v>
      </c>
      <c r="H469" s="2">
        <f t="shared" si="47"/>
        <v>4.0625000000000001E-2</v>
      </c>
      <c r="I469" s="3">
        <f t="shared" si="43"/>
        <v>0.89324999999999988</v>
      </c>
      <c r="J469" s="4">
        <f t="shared" si="44"/>
        <v>21.987692307692306</v>
      </c>
      <c r="K469" s="4">
        <v>285.83999999999997</v>
      </c>
    </row>
    <row r="470" spans="1:11" x14ac:dyDescent="0.45">
      <c r="A470" s="1">
        <v>45409</v>
      </c>
      <c r="B470" s="1" t="str">
        <f t="shared" si="45"/>
        <v>Sat</v>
      </c>
      <c r="C470" t="s">
        <v>5</v>
      </c>
      <c r="D470">
        <f t="shared" si="46"/>
        <v>1</v>
      </c>
      <c r="E470" s="8">
        <f t="shared" si="42"/>
        <v>7</v>
      </c>
      <c r="F470">
        <v>493</v>
      </c>
      <c r="G470">
        <v>22</v>
      </c>
      <c r="H470" s="2">
        <f t="shared" si="47"/>
        <v>4.4624746450304259E-2</v>
      </c>
      <c r="I470" s="3">
        <f t="shared" si="43"/>
        <v>4.5919675456389459</v>
      </c>
      <c r="J470" s="4">
        <f t="shared" si="44"/>
        <v>102.90181818181819</v>
      </c>
      <c r="K470" s="4">
        <v>2263.84</v>
      </c>
    </row>
    <row r="471" spans="1:11" x14ac:dyDescent="0.45">
      <c r="A471" s="1">
        <v>45409</v>
      </c>
      <c r="B471" s="1" t="str">
        <f t="shared" si="45"/>
        <v>Sat</v>
      </c>
      <c r="C471" t="s">
        <v>6</v>
      </c>
      <c r="D471">
        <f t="shared" si="46"/>
        <v>2</v>
      </c>
      <c r="E471" s="8">
        <f t="shared" si="42"/>
        <v>7</v>
      </c>
      <c r="F471">
        <v>1417</v>
      </c>
      <c r="G471">
        <v>9</v>
      </c>
      <c r="H471" s="2">
        <f t="shared" si="47"/>
        <v>6.3514467184191958E-3</v>
      </c>
      <c r="I471" s="3">
        <f t="shared" si="43"/>
        <v>0.46263232180663372</v>
      </c>
      <c r="J471" s="4">
        <f t="shared" si="44"/>
        <v>72.838888888888889</v>
      </c>
      <c r="K471" s="4">
        <v>655.55</v>
      </c>
    </row>
    <row r="472" spans="1:11" x14ac:dyDescent="0.45">
      <c r="A472" s="1">
        <v>45409</v>
      </c>
      <c r="B472" s="1" t="str">
        <f t="shared" si="45"/>
        <v>Sat</v>
      </c>
      <c r="C472" t="s">
        <v>7</v>
      </c>
      <c r="D472">
        <f t="shared" si="46"/>
        <v>3</v>
      </c>
      <c r="E472" s="8">
        <f t="shared" si="42"/>
        <v>7</v>
      </c>
      <c r="F472">
        <v>120</v>
      </c>
      <c r="G472">
        <v>6</v>
      </c>
      <c r="H472" s="2">
        <f t="shared" si="47"/>
        <v>0.05</v>
      </c>
      <c r="I472" s="3">
        <f t="shared" si="43"/>
        <v>2.8669166666666666</v>
      </c>
      <c r="J472" s="4">
        <f t="shared" si="44"/>
        <v>57.338333333333331</v>
      </c>
      <c r="K472" s="4">
        <v>344.03</v>
      </c>
    </row>
    <row r="473" spans="1:11" x14ac:dyDescent="0.45">
      <c r="A473" s="1">
        <v>45409</v>
      </c>
      <c r="B473" s="1" t="str">
        <f t="shared" si="45"/>
        <v>Sat</v>
      </c>
      <c r="C473" t="s">
        <v>8</v>
      </c>
      <c r="D473">
        <f t="shared" si="46"/>
        <v>4</v>
      </c>
      <c r="E473" s="8">
        <f t="shared" si="42"/>
        <v>7</v>
      </c>
      <c r="F473">
        <v>462</v>
      </c>
      <c r="G473">
        <v>20</v>
      </c>
      <c r="H473" s="2">
        <f t="shared" si="47"/>
        <v>4.3290043290043288E-2</v>
      </c>
      <c r="I473" s="3">
        <f t="shared" si="43"/>
        <v>4.319285714285714</v>
      </c>
      <c r="J473" s="4">
        <f t="shared" si="44"/>
        <v>99.775499999999994</v>
      </c>
      <c r="K473" s="4">
        <v>1995.51</v>
      </c>
    </row>
    <row r="474" spans="1:11" x14ac:dyDescent="0.45">
      <c r="A474" s="1">
        <v>45410</v>
      </c>
      <c r="B474" s="1" t="str">
        <f t="shared" si="45"/>
        <v>Sun</v>
      </c>
      <c r="C474" t="s">
        <v>5</v>
      </c>
      <c r="D474">
        <f t="shared" si="46"/>
        <v>1</v>
      </c>
      <c r="E474" s="8">
        <f t="shared" si="42"/>
        <v>1</v>
      </c>
      <c r="F474">
        <v>955</v>
      </c>
      <c r="G474">
        <v>48</v>
      </c>
      <c r="H474" s="2">
        <f t="shared" si="47"/>
        <v>5.0261780104712044E-2</v>
      </c>
      <c r="I474" s="3">
        <f t="shared" si="43"/>
        <v>5.3958429319371728</v>
      </c>
      <c r="J474" s="4">
        <f t="shared" si="44"/>
        <v>107.35479166666666</v>
      </c>
      <c r="K474" s="4">
        <v>5153.03</v>
      </c>
    </row>
    <row r="475" spans="1:11" x14ac:dyDescent="0.45">
      <c r="A475" s="1">
        <v>45410</v>
      </c>
      <c r="B475" s="1" t="str">
        <f t="shared" si="45"/>
        <v>Sun</v>
      </c>
      <c r="C475" t="s">
        <v>6</v>
      </c>
      <c r="D475">
        <f t="shared" si="46"/>
        <v>2</v>
      </c>
      <c r="E475" s="8">
        <f t="shared" si="42"/>
        <v>1</v>
      </c>
      <c r="F475">
        <v>1082</v>
      </c>
      <c r="G475">
        <v>14</v>
      </c>
      <c r="H475" s="2">
        <f t="shared" si="47"/>
        <v>1.2939001848428836E-2</v>
      </c>
      <c r="I475" s="3">
        <f t="shared" si="43"/>
        <v>0.90472273567467654</v>
      </c>
      <c r="J475" s="4">
        <f t="shared" si="44"/>
        <v>69.922142857142859</v>
      </c>
      <c r="K475" s="4">
        <v>978.91</v>
      </c>
    </row>
    <row r="476" spans="1:11" x14ac:dyDescent="0.45">
      <c r="A476" s="1">
        <v>45410</v>
      </c>
      <c r="B476" s="1" t="str">
        <f t="shared" si="45"/>
        <v>Sun</v>
      </c>
      <c r="C476" t="s">
        <v>7</v>
      </c>
      <c r="D476">
        <f t="shared" si="46"/>
        <v>3</v>
      </c>
      <c r="E476" s="8">
        <f t="shared" si="42"/>
        <v>1</v>
      </c>
      <c r="F476">
        <v>416</v>
      </c>
      <c r="G476">
        <v>20</v>
      </c>
      <c r="H476" s="2">
        <f t="shared" si="47"/>
        <v>4.807692307692308E-2</v>
      </c>
      <c r="I476" s="3">
        <f t="shared" si="43"/>
        <v>5.6199759615384615</v>
      </c>
      <c r="J476" s="4">
        <f t="shared" si="44"/>
        <v>116.8955</v>
      </c>
      <c r="K476" s="4">
        <v>2337.91</v>
      </c>
    </row>
    <row r="477" spans="1:11" x14ac:dyDescent="0.45">
      <c r="A477" s="1">
        <v>45410</v>
      </c>
      <c r="B477" s="1" t="str">
        <f t="shared" si="45"/>
        <v>Sun</v>
      </c>
      <c r="C477" t="s">
        <v>8</v>
      </c>
      <c r="D477">
        <f t="shared" si="46"/>
        <v>4</v>
      </c>
      <c r="E477" s="8">
        <f t="shared" si="42"/>
        <v>1</v>
      </c>
      <c r="F477">
        <v>670</v>
      </c>
      <c r="G477">
        <v>32</v>
      </c>
      <c r="H477" s="2">
        <f t="shared" si="47"/>
        <v>4.7761194029850747E-2</v>
      </c>
      <c r="I477" s="3">
        <f t="shared" si="43"/>
        <v>5.3452985074626866</v>
      </c>
      <c r="J477" s="4">
        <f t="shared" si="44"/>
        <v>111.9171875</v>
      </c>
      <c r="K477" s="4">
        <v>3581.35</v>
      </c>
    </row>
    <row r="478" spans="1:11" x14ac:dyDescent="0.45">
      <c r="A478" s="1">
        <v>45411</v>
      </c>
      <c r="B478" s="1" t="str">
        <f t="shared" si="45"/>
        <v>Mon</v>
      </c>
      <c r="C478" t="s">
        <v>5</v>
      </c>
      <c r="D478">
        <f t="shared" si="46"/>
        <v>1</v>
      </c>
      <c r="E478" s="8">
        <f t="shared" si="42"/>
        <v>2</v>
      </c>
      <c r="F478">
        <v>327</v>
      </c>
      <c r="G478">
        <v>10</v>
      </c>
      <c r="H478" s="2">
        <f t="shared" si="47"/>
        <v>3.0581039755351681E-2</v>
      </c>
      <c r="I478" s="3">
        <f t="shared" si="43"/>
        <v>2.6239143730886849</v>
      </c>
      <c r="J478" s="4">
        <f t="shared" si="44"/>
        <v>85.801999999999992</v>
      </c>
      <c r="K478" s="4">
        <v>858.02</v>
      </c>
    </row>
    <row r="479" spans="1:11" x14ac:dyDescent="0.45">
      <c r="A479" s="1">
        <v>45411</v>
      </c>
      <c r="B479" s="1" t="str">
        <f t="shared" si="45"/>
        <v>Mon</v>
      </c>
      <c r="C479" t="s">
        <v>6</v>
      </c>
      <c r="D479">
        <f t="shared" si="46"/>
        <v>2</v>
      </c>
      <c r="E479" s="8">
        <f t="shared" si="42"/>
        <v>2</v>
      </c>
      <c r="F479">
        <v>1180</v>
      </c>
      <c r="G479">
        <v>16</v>
      </c>
      <c r="H479" s="2">
        <f t="shared" si="47"/>
        <v>1.3559322033898305E-2</v>
      </c>
      <c r="I479" s="3">
        <f t="shared" si="43"/>
        <v>1.0375508474576272</v>
      </c>
      <c r="J479" s="4">
        <f t="shared" si="44"/>
        <v>76.519374999999997</v>
      </c>
      <c r="K479" s="4">
        <v>1224.31</v>
      </c>
    </row>
    <row r="480" spans="1:11" x14ac:dyDescent="0.45">
      <c r="A480" s="1">
        <v>45411</v>
      </c>
      <c r="B480" s="1" t="str">
        <f t="shared" si="45"/>
        <v>Mon</v>
      </c>
      <c r="C480" t="s">
        <v>7</v>
      </c>
      <c r="D480">
        <f t="shared" si="46"/>
        <v>3</v>
      </c>
      <c r="E480" s="8">
        <f t="shared" si="42"/>
        <v>2</v>
      </c>
      <c r="F480">
        <v>293</v>
      </c>
      <c r="G480">
        <v>15</v>
      </c>
      <c r="H480" s="2">
        <f t="shared" si="47"/>
        <v>5.1194539249146756E-2</v>
      </c>
      <c r="I480" s="3">
        <f t="shared" si="43"/>
        <v>4.0682935153583619</v>
      </c>
      <c r="J480" s="4">
        <f t="shared" si="44"/>
        <v>79.467333333333329</v>
      </c>
      <c r="K480" s="4">
        <v>1192.01</v>
      </c>
    </row>
    <row r="481" spans="1:11" x14ac:dyDescent="0.45">
      <c r="A481" s="1">
        <v>45411</v>
      </c>
      <c r="B481" s="1" t="str">
        <f t="shared" si="45"/>
        <v>Mon</v>
      </c>
      <c r="C481" t="s">
        <v>8</v>
      </c>
      <c r="D481">
        <f t="shared" si="46"/>
        <v>4</v>
      </c>
      <c r="E481" s="8">
        <f t="shared" si="42"/>
        <v>2</v>
      </c>
      <c r="F481">
        <v>857</v>
      </c>
      <c r="G481">
        <v>34</v>
      </c>
      <c r="H481" s="2">
        <f t="shared" si="47"/>
        <v>3.9673278879813305E-2</v>
      </c>
      <c r="I481" s="3">
        <f t="shared" si="43"/>
        <v>4.699918319719953</v>
      </c>
      <c r="J481" s="4">
        <f t="shared" si="44"/>
        <v>118.46558823529412</v>
      </c>
      <c r="K481" s="4">
        <v>4027.83</v>
      </c>
    </row>
    <row r="482" spans="1:11" x14ac:dyDescent="0.45">
      <c r="A482" s="1">
        <v>45412</v>
      </c>
      <c r="B482" s="1" t="str">
        <f t="shared" si="45"/>
        <v>Tue</v>
      </c>
      <c r="C482" t="s">
        <v>5</v>
      </c>
      <c r="D482">
        <f t="shared" si="46"/>
        <v>1</v>
      </c>
      <c r="E482" s="8">
        <f t="shared" si="42"/>
        <v>3</v>
      </c>
      <c r="F482">
        <v>356</v>
      </c>
      <c r="G482">
        <v>18</v>
      </c>
      <c r="H482" s="2">
        <f t="shared" si="47"/>
        <v>5.0561797752808987E-2</v>
      </c>
      <c r="I482" s="3">
        <f t="shared" si="43"/>
        <v>5.8967415730337072</v>
      </c>
      <c r="J482" s="4">
        <f t="shared" si="44"/>
        <v>116.62444444444444</v>
      </c>
      <c r="K482" s="4">
        <v>2099.2399999999998</v>
      </c>
    </row>
    <row r="483" spans="1:11" x14ac:dyDescent="0.45">
      <c r="A483" s="1">
        <v>45412</v>
      </c>
      <c r="B483" s="1" t="str">
        <f t="shared" si="45"/>
        <v>Tue</v>
      </c>
      <c r="C483" t="s">
        <v>6</v>
      </c>
      <c r="D483">
        <f t="shared" si="46"/>
        <v>2</v>
      </c>
      <c r="E483" s="8">
        <f t="shared" si="42"/>
        <v>3</v>
      </c>
      <c r="F483">
        <v>1744</v>
      </c>
      <c r="G483">
        <v>12</v>
      </c>
      <c r="H483" s="2">
        <f t="shared" si="47"/>
        <v>6.8807339449541288E-3</v>
      </c>
      <c r="I483" s="3">
        <f t="shared" si="43"/>
        <v>0.81633600917431193</v>
      </c>
      <c r="J483" s="4">
        <f t="shared" si="44"/>
        <v>118.64083333333333</v>
      </c>
      <c r="K483" s="4">
        <v>1423.69</v>
      </c>
    </row>
    <row r="484" spans="1:11" x14ac:dyDescent="0.45">
      <c r="A484" s="1">
        <v>45412</v>
      </c>
      <c r="B484" s="1" t="str">
        <f t="shared" si="45"/>
        <v>Tue</v>
      </c>
      <c r="C484" t="s">
        <v>7</v>
      </c>
      <c r="D484">
        <f t="shared" si="46"/>
        <v>3</v>
      </c>
      <c r="E484" s="8">
        <f t="shared" si="42"/>
        <v>3</v>
      </c>
      <c r="F484">
        <v>911</v>
      </c>
      <c r="G484">
        <v>31</v>
      </c>
      <c r="H484" s="2">
        <f t="shared" si="47"/>
        <v>3.4028540065861687E-2</v>
      </c>
      <c r="I484" s="3">
        <f t="shared" si="43"/>
        <v>0.9553347969264544</v>
      </c>
      <c r="J484" s="4">
        <f t="shared" si="44"/>
        <v>28.074516129032258</v>
      </c>
      <c r="K484" s="4">
        <v>870.31</v>
      </c>
    </row>
    <row r="485" spans="1:11" x14ac:dyDescent="0.45">
      <c r="A485" s="1">
        <v>45412</v>
      </c>
      <c r="B485" s="1" t="str">
        <f t="shared" si="45"/>
        <v>Tue</v>
      </c>
      <c r="C485" t="s">
        <v>8</v>
      </c>
      <c r="D485">
        <f t="shared" si="46"/>
        <v>4</v>
      </c>
      <c r="E485" s="8">
        <f t="shared" si="42"/>
        <v>3</v>
      </c>
      <c r="F485">
        <v>862</v>
      </c>
      <c r="G485">
        <v>38</v>
      </c>
      <c r="H485" s="2">
        <f t="shared" si="47"/>
        <v>4.4083526682134569E-2</v>
      </c>
      <c r="I485" s="3">
        <f t="shared" si="43"/>
        <v>1.2562064965197215</v>
      </c>
      <c r="J485" s="4">
        <f t="shared" si="44"/>
        <v>28.496052631578944</v>
      </c>
      <c r="K485" s="4">
        <v>1082.8499999999999</v>
      </c>
    </row>
    <row r="486" spans="1:11" x14ac:dyDescent="0.45">
      <c r="A486" s="1">
        <v>45413</v>
      </c>
      <c r="B486" s="1" t="str">
        <f t="shared" si="45"/>
        <v>Wed</v>
      </c>
      <c r="C486" t="s">
        <v>5</v>
      </c>
      <c r="D486">
        <f t="shared" si="46"/>
        <v>1</v>
      </c>
      <c r="E486" s="8">
        <f t="shared" si="42"/>
        <v>4</v>
      </c>
      <c r="F486">
        <v>889</v>
      </c>
      <c r="G486">
        <v>29</v>
      </c>
      <c r="H486" s="2">
        <f t="shared" si="47"/>
        <v>3.2620922384701913E-2</v>
      </c>
      <c r="I486" s="3">
        <f t="shared" si="43"/>
        <v>0.69349831271091111</v>
      </c>
      <c r="J486" s="4">
        <f t="shared" si="44"/>
        <v>21.259310344827586</v>
      </c>
      <c r="K486" s="4">
        <v>616.52</v>
      </c>
    </row>
    <row r="487" spans="1:11" x14ac:dyDescent="0.45">
      <c r="A487" s="1">
        <v>45413</v>
      </c>
      <c r="B487" s="1" t="str">
        <f t="shared" si="45"/>
        <v>Wed</v>
      </c>
      <c r="C487" t="s">
        <v>6</v>
      </c>
      <c r="D487">
        <f t="shared" si="46"/>
        <v>2</v>
      </c>
      <c r="E487" s="8">
        <f t="shared" si="42"/>
        <v>4</v>
      </c>
      <c r="F487">
        <v>1804</v>
      </c>
      <c r="G487">
        <v>26</v>
      </c>
      <c r="H487" s="2">
        <f t="shared" si="47"/>
        <v>1.4412416851441241E-2</v>
      </c>
      <c r="I487" s="3">
        <f t="shared" si="43"/>
        <v>1.3657483370288248</v>
      </c>
      <c r="J487" s="4">
        <f t="shared" si="44"/>
        <v>94.761923076923068</v>
      </c>
      <c r="K487" s="4">
        <v>2463.81</v>
      </c>
    </row>
    <row r="488" spans="1:11" x14ac:dyDescent="0.45">
      <c r="A488" s="1">
        <v>45413</v>
      </c>
      <c r="B488" s="1" t="str">
        <f t="shared" si="45"/>
        <v>Wed</v>
      </c>
      <c r="C488" t="s">
        <v>7</v>
      </c>
      <c r="D488">
        <f t="shared" si="46"/>
        <v>3</v>
      </c>
      <c r="E488" s="8">
        <f t="shared" si="42"/>
        <v>4</v>
      </c>
      <c r="F488">
        <v>135</v>
      </c>
      <c r="G488">
        <v>5</v>
      </c>
      <c r="H488" s="2">
        <f t="shared" si="47"/>
        <v>3.7037037037037035E-2</v>
      </c>
      <c r="I488" s="3">
        <f t="shared" si="43"/>
        <v>1.3822222222222222</v>
      </c>
      <c r="J488" s="4">
        <f t="shared" si="44"/>
        <v>37.32</v>
      </c>
      <c r="K488" s="4">
        <v>186.6</v>
      </c>
    </row>
    <row r="489" spans="1:11" x14ac:dyDescent="0.45">
      <c r="A489" s="1">
        <v>45413</v>
      </c>
      <c r="B489" s="1" t="str">
        <f t="shared" si="45"/>
        <v>Wed</v>
      </c>
      <c r="C489" t="s">
        <v>8</v>
      </c>
      <c r="D489">
        <f t="shared" si="46"/>
        <v>4</v>
      </c>
      <c r="E489" s="8">
        <f t="shared" si="42"/>
        <v>4</v>
      </c>
      <c r="F489">
        <v>673</v>
      </c>
      <c r="G489">
        <v>35</v>
      </c>
      <c r="H489" s="2">
        <f t="shared" si="47"/>
        <v>5.2005943536404163E-2</v>
      </c>
      <c r="I489" s="3">
        <f t="shared" si="43"/>
        <v>1.66481426448737</v>
      </c>
      <c r="J489" s="4">
        <f t="shared" si="44"/>
        <v>32.012</v>
      </c>
      <c r="K489" s="4">
        <v>1120.42</v>
      </c>
    </row>
    <row r="490" spans="1:11" x14ac:dyDescent="0.45">
      <c r="A490" s="1">
        <v>45414</v>
      </c>
      <c r="B490" s="1" t="str">
        <f t="shared" si="45"/>
        <v>Thu</v>
      </c>
      <c r="C490" t="s">
        <v>5</v>
      </c>
      <c r="D490">
        <f t="shared" si="46"/>
        <v>1</v>
      </c>
      <c r="E490" s="8">
        <f t="shared" si="42"/>
        <v>5</v>
      </c>
      <c r="F490">
        <v>738</v>
      </c>
      <c r="G490">
        <v>39</v>
      </c>
      <c r="H490" s="2">
        <f t="shared" si="47"/>
        <v>5.2845528455284556E-2</v>
      </c>
      <c r="I490" s="3">
        <f t="shared" si="43"/>
        <v>5.890569105691057</v>
      </c>
      <c r="J490" s="4">
        <f t="shared" si="44"/>
        <v>111.4676923076923</v>
      </c>
      <c r="K490" s="4">
        <v>4347.24</v>
      </c>
    </row>
    <row r="491" spans="1:11" x14ac:dyDescent="0.45">
      <c r="A491" s="1">
        <v>45414</v>
      </c>
      <c r="B491" s="1" t="str">
        <f t="shared" si="45"/>
        <v>Thu</v>
      </c>
      <c r="C491" t="s">
        <v>6</v>
      </c>
      <c r="D491">
        <f t="shared" si="46"/>
        <v>2</v>
      </c>
      <c r="E491" s="8">
        <f t="shared" si="42"/>
        <v>5</v>
      </c>
      <c r="F491">
        <v>2084</v>
      </c>
      <c r="G491">
        <v>21</v>
      </c>
      <c r="H491" s="2">
        <f t="shared" si="47"/>
        <v>1.0076775431861805E-2</v>
      </c>
      <c r="I491" s="3">
        <f t="shared" si="43"/>
        <v>0.64105566218809984</v>
      </c>
      <c r="J491" s="4">
        <f t="shared" si="44"/>
        <v>63.617142857142859</v>
      </c>
      <c r="K491" s="4">
        <v>1335.96</v>
      </c>
    </row>
    <row r="492" spans="1:11" x14ac:dyDescent="0.45">
      <c r="A492" s="1">
        <v>45414</v>
      </c>
      <c r="B492" s="1" t="str">
        <f t="shared" si="45"/>
        <v>Thu</v>
      </c>
      <c r="C492" t="s">
        <v>7</v>
      </c>
      <c r="D492">
        <f t="shared" si="46"/>
        <v>3</v>
      </c>
      <c r="E492" s="8">
        <f t="shared" si="42"/>
        <v>5</v>
      </c>
      <c r="F492">
        <v>283</v>
      </c>
      <c r="G492">
        <v>8</v>
      </c>
      <c r="H492" s="2">
        <f t="shared" si="47"/>
        <v>2.8268551236749116E-2</v>
      </c>
      <c r="I492" s="3">
        <f t="shared" si="43"/>
        <v>1.8340636042402825</v>
      </c>
      <c r="J492" s="4">
        <f t="shared" si="44"/>
        <v>64.88</v>
      </c>
      <c r="K492" s="4">
        <v>519.04</v>
      </c>
    </row>
    <row r="493" spans="1:11" x14ac:dyDescent="0.45">
      <c r="A493" s="1">
        <v>45414</v>
      </c>
      <c r="B493" s="1" t="str">
        <f t="shared" si="45"/>
        <v>Thu</v>
      </c>
      <c r="C493" t="s">
        <v>8</v>
      </c>
      <c r="D493">
        <f t="shared" si="46"/>
        <v>4</v>
      </c>
      <c r="E493" s="8">
        <f t="shared" si="42"/>
        <v>5</v>
      </c>
      <c r="F493">
        <v>376</v>
      </c>
      <c r="G493">
        <v>19</v>
      </c>
      <c r="H493" s="2">
        <f t="shared" si="47"/>
        <v>5.0531914893617018E-2</v>
      </c>
      <c r="I493" s="3">
        <f t="shared" si="43"/>
        <v>7.5570478723404246</v>
      </c>
      <c r="J493" s="4">
        <f t="shared" si="44"/>
        <v>149.54999999999998</v>
      </c>
      <c r="K493" s="4">
        <v>2841.45</v>
      </c>
    </row>
    <row r="494" spans="1:11" x14ac:dyDescent="0.45">
      <c r="A494" s="1">
        <v>45415</v>
      </c>
      <c r="B494" s="1" t="str">
        <f t="shared" si="45"/>
        <v>Fri</v>
      </c>
      <c r="C494" t="s">
        <v>5</v>
      </c>
      <c r="D494">
        <f t="shared" si="46"/>
        <v>1</v>
      </c>
      <c r="E494" s="8">
        <f t="shared" si="42"/>
        <v>6</v>
      </c>
      <c r="F494">
        <v>882</v>
      </c>
      <c r="G494">
        <v>51</v>
      </c>
      <c r="H494" s="2">
        <f t="shared" si="47"/>
        <v>5.7823129251700682E-2</v>
      </c>
      <c r="I494" s="3">
        <f t="shared" si="43"/>
        <v>4.9741723356009073</v>
      </c>
      <c r="J494" s="4">
        <f t="shared" si="44"/>
        <v>86.023921568627458</v>
      </c>
      <c r="K494" s="4">
        <v>4387.22</v>
      </c>
    </row>
    <row r="495" spans="1:11" x14ac:dyDescent="0.45">
      <c r="A495" s="1">
        <v>45415</v>
      </c>
      <c r="B495" s="1" t="str">
        <f t="shared" si="45"/>
        <v>Fri</v>
      </c>
      <c r="C495" t="s">
        <v>6</v>
      </c>
      <c r="D495">
        <f t="shared" si="46"/>
        <v>2</v>
      </c>
      <c r="E495" s="8">
        <f t="shared" si="42"/>
        <v>6</v>
      </c>
      <c r="F495">
        <v>1980</v>
      </c>
      <c r="G495">
        <v>19</v>
      </c>
      <c r="H495" s="2">
        <f t="shared" si="47"/>
        <v>9.5959595959595953E-3</v>
      </c>
      <c r="I495" s="3">
        <f t="shared" si="43"/>
        <v>0.77542929292929286</v>
      </c>
      <c r="J495" s="4">
        <f t="shared" si="44"/>
        <v>80.807894736842101</v>
      </c>
      <c r="K495" s="4">
        <v>1535.35</v>
      </c>
    </row>
    <row r="496" spans="1:11" x14ac:dyDescent="0.45">
      <c r="A496" s="1">
        <v>45415</v>
      </c>
      <c r="B496" s="1" t="str">
        <f t="shared" si="45"/>
        <v>Fri</v>
      </c>
      <c r="C496" t="s">
        <v>7</v>
      </c>
      <c r="D496">
        <f t="shared" si="46"/>
        <v>3</v>
      </c>
      <c r="E496" s="8">
        <f t="shared" si="42"/>
        <v>6</v>
      </c>
      <c r="F496">
        <v>484</v>
      </c>
      <c r="G496">
        <v>16</v>
      </c>
      <c r="H496" s="2">
        <f t="shared" si="47"/>
        <v>3.3057851239669422E-2</v>
      </c>
      <c r="I496" s="3">
        <f t="shared" si="43"/>
        <v>2.9367148760330575</v>
      </c>
      <c r="J496" s="4">
        <f t="shared" si="44"/>
        <v>88.835624999999993</v>
      </c>
      <c r="K496" s="4">
        <v>1421.37</v>
      </c>
    </row>
    <row r="497" spans="1:11" x14ac:dyDescent="0.45">
      <c r="A497" s="1">
        <v>45415</v>
      </c>
      <c r="B497" s="1" t="str">
        <f t="shared" si="45"/>
        <v>Fri</v>
      </c>
      <c r="C497" t="s">
        <v>8</v>
      </c>
      <c r="D497">
        <f t="shared" si="46"/>
        <v>4</v>
      </c>
      <c r="E497" s="8">
        <f t="shared" si="42"/>
        <v>6</v>
      </c>
      <c r="F497">
        <v>413</v>
      </c>
      <c r="G497">
        <v>21</v>
      </c>
      <c r="H497" s="2">
        <f t="shared" si="47"/>
        <v>5.0847457627118647E-2</v>
      </c>
      <c r="I497" s="3">
        <f t="shared" si="43"/>
        <v>2.9521549636803872</v>
      </c>
      <c r="J497" s="4">
        <f t="shared" si="44"/>
        <v>58.059047619047618</v>
      </c>
      <c r="K497" s="4">
        <v>1219.24</v>
      </c>
    </row>
    <row r="498" spans="1:11" x14ac:dyDescent="0.45">
      <c r="A498" s="1">
        <v>45416</v>
      </c>
      <c r="B498" s="1" t="str">
        <f t="shared" si="45"/>
        <v>Sat</v>
      </c>
      <c r="C498" t="s">
        <v>5</v>
      </c>
      <c r="D498">
        <f t="shared" si="46"/>
        <v>1</v>
      </c>
      <c r="E498" s="8">
        <f t="shared" si="42"/>
        <v>7</v>
      </c>
      <c r="F498">
        <v>233</v>
      </c>
      <c r="G498">
        <v>10</v>
      </c>
      <c r="H498" s="2">
        <f t="shared" si="47"/>
        <v>4.2918454935622317E-2</v>
      </c>
      <c r="I498" s="3">
        <f t="shared" si="43"/>
        <v>1.0343347639484979</v>
      </c>
      <c r="J498" s="4">
        <f t="shared" si="44"/>
        <v>24.1</v>
      </c>
      <c r="K498" s="4">
        <v>241</v>
      </c>
    </row>
    <row r="499" spans="1:11" x14ac:dyDescent="0.45">
      <c r="A499" s="1">
        <v>45416</v>
      </c>
      <c r="B499" s="1" t="str">
        <f t="shared" si="45"/>
        <v>Sat</v>
      </c>
      <c r="C499" t="s">
        <v>6</v>
      </c>
      <c r="D499">
        <f t="shared" si="46"/>
        <v>2</v>
      </c>
      <c r="E499" s="8">
        <f t="shared" si="42"/>
        <v>7</v>
      </c>
      <c r="F499">
        <v>1321</v>
      </c>
      <c r="G499">
        <v>10</v>
      </c>
      <c r="H499" s="2">
        <f t="shared" si="47"/>
        <v>7.5700227100681302E-3</v>
      </c>
      <c r="I499" s="3">
        <f t="shared" si="43"/>
        <v>0.1837093111279334</v>
      </c>
      <c r="J499" s="4">
        <f t="shared" si="44"/>
        <v>24.268000000000001</v>
      </c>
      <c r="K499" s="4">
        <v>242.68</v>
      </c>
    </row>
    <row r="500" spans="1:11" x14ac:dyDescent="0.45">
      <c r="A500" s="1">
        <v>45416</v>
      </c>
      <c r="B500" s="1" t="str">
        <f t="shared" si="45"/>
        <v>Sat</v>
      </c>
      <c r="C500" t="s">
        <v>7</v>
      </c>
      <c r="D500">
        <f t="shared" si="46"/>
        <v>3</v>
      </c>
      <c r="E500" s="8">
        <f t="shared" si="42"/>
        <v>7</v>
      </c>
      <c r="F500">
        <v>943</v>
      </c>
      <c r="G500">
        <v>49</v>
      </c>
      <c r="H500" s="2">
        <f t="shared" si="47"/>
        <v>5.1961823966065745E-2</v>
      </c>
      <c r="I500" s="3">
        <f t="shared" si="43"/>
        <v>3.7757582184517497</v>
      </c>
      <c r="J500" s="4">
        <f t="shared" si="44"/>
        <v>72.664081632653065</v>
      </c>
      <c r="K500" s="4">
        <v>3560.54</v>
      </c>
    </row>
    <row r="501" spans="1:11" x14ac:dyDescent="0.45">
      <c r="A501" s="1">
        <v>45416</v>
      </c>
      <c r="B501" s="1" t="str">
        <f t="shared" si="45"/>
        <v>Sat</v>
      </c>
      <c r="C501" t="s">
        <v>8</v>
      </c>
      <c r="D501">
        <f t="shared" si="46"/>
        <v>4</v>
      </c>
      <c r="E501" s="8">
        <f t="shared" si="42"/>
        <v>7</v>
      </c>
      <c r="F501">
        <v>479</v>
      </c>
      <c r="G501">
        <v>20</v>
      </c>
      <c r="H501" s="2">
        <f t="shared" si="47"/>
        <v>4.1753653444676408E-2</v>
      </c>
      <c r="I501" s="3">
        <f t="shared" si="43"/>
        <v>2.0633820459290186</v>
      </c>
      <c r="J501" s="4">
        <f t="shared" si="44"/>
        <v>49.417999999999999</v>
      </c>
      <c r="K501" s="4">
        <v>988.36</v>
      </c>
    </row>
    <row r="502" spans="1:11" x14ac:dyDescent="0.45">
      <c r="A502" s="1">
        <v>45417</v>
      </c>
      <c r="B502" s="1" t="str">
        <f t="shared" si="45"/>
        <v>Sun</v>
      </c>
      <c r="C502" t="s">
        <v>5</v>
      </c>
      <c r="D502">
        <f t="shared" si="46"/>
        <v>1</v>
      </c>
      <c r="E502" s="8">
        <f t="shared" si="42"/>
        <v>1</v>
      </c>
      <c r="F502">
        <v>843</v>
      </c>
      <c r="G502">
        <v>30</v>
      </c>
      <c r="H502" s="2">
        <f t="shared" si="47"/>
        <v>3.5587188612099648E-2</v>
      </c>
      <c r="I502" s="3">
        <f t="shared" si="43"/>
        <v>5.0132265717674969</v>
      </c>
      <c r="J502" s="4">
        <f t="shared" si="44"/>
        <v>140.87166666666664</v>
      </c>
      <c r="K502" s="4">
        <v>4226.1499999999996</v>
      </c>
    </row>
    <row r="503" spans="1:11" x14ac:dyDescent="0.45">
      <c r="A503" s="1">
        <v>45417</v>
      </c>
      <c r="B503" s="1" t="str">
        <f t="shared" si="45"/>
        <v>Sun</v>
      </c>
      <c r="C503" t="s">
        <v>6</v>
      </c>
      <c r="D503">
        <f t="shared" si="46"/>
        <v>2</v>
      </c>
      <c r="E503" s="8">
        <f t="shared" si="42"/>
        <v>1</v>
      </c>
      <c r="F503">
        <v>1854</v>
      </c>
      <c r="G503">
        <v>14</v>
      </c>
      <c r="H503" s="2">
        <f t="shared" si="47"/>
        <v>7.551240560949299E-3</v>
      </c>
      <c r="I503" s="3">
        <f t="shared" si="43"/>
        <v>0.41610032362459548</v>
      </c>
      <c r="J503" s="4">
        <f t="shared" si="44"/>
        <v>55.103571428571435</v>
      </c>
      <c r="K503" s="4">
        <v>771.45</v>
      </c>
    </row>
    <row r="504" spans="1:11" x14ac:dyDescent="0.45">
      <c r="A504" s="1">
        <v>45417</v>
      </c>
      <c r="B504" s="1" t="str">
        <f t="shared" si="45"/>
        <v>Sun</v>
      </c>
      <c r="C504" t="s">
        <v>7</v>
      </c>
      <c r="D504">
        <f t="shared" si="46"/>
        <v>3</v>
      </c>
      <c r="E504" s="8">
        <f t="shared" si="42"/>
        <v>1</v>
      </c>
      <c r="F504">
        <v>565</v>
      </c>
      <c r="G504">
        <v>28</v>
      </c>
      <c r="H504" s="2">
        <f t="shared" si="47"/>
        <v>4.9557522123893805E-2</v>
      </c>
      <c r="I504" s="3">
        <f t="shared" si="43"/>
        <v>1.2036637168141593</v>
      </c>
      <c r="J504" s="4">
        <f t="shared" si="44"/>
        <v>24.288214285714286</v>
      </c>
      <c r="K504" s="4">
        <v>680.07</v>
      </c>
    </row>
    <row r="505" spans="1:11" x14ac:dyDescent="0.45">
      <c r="A505" s="1">
        <v>45417</v>
      </c>
      <c r="B505" s="1" t="str">
        <f t="shared" si="45"/>
        <v>Sun</v>
      </c>
      <c r="C505" t="s">
        <v>8</v>
      </c>
      <c r="D505">
        <f t="shared" si="46"/>
        <v>4</v>
      </c>
      <c r="E505" s="8">
        <f t="shared" si="42"/>
        <v>1</v>
      </c>
      <c r="F505">
        <v>634</v>
      </c>
      <c r="G505">
        <v>28</v>
      </c>
      <c r="H505" s="2">
        <f t="shared" si="47"/>
        <v>4.4164037854889593E-2</v>
      </c>
      <c r="I505" s="3">
        <f t="shared" si="43"/>
        <v>3.1641640378548894</v>
      </c>
      <c r="J505" s="4">
        <f t="shared" si="44"/>
        <v>71.645714285714277</v>
      </c>
      <c r="K505" s="4">
        <v>2006.08</v>
      </c>
    </row>
    <row r="506" spans="1:11" x14ac:dyDescent="0.45">
      <c r="A506" s="1">
        <v>45418</v>
      </c>
      <c r="B506" s="1" t="str">
        <f t="shared" si="45"/>
        <v>Mon</v>
      </c>
      <c r="C506" t="s">
        <v>5</v>
      </c>
      <c r="D506">
        <f t="shared" si="46"/>
        <v>1</v>
      </c>
      <c r="E506" s="8">
        <f t="shared" si="42"/>
        <v>2</v>
      </c>
      <c r="F506">
        <v>466</v>
      </c>
      <c r="G506">
        <v>24</v>
      </c>
      <c r="H506" s="2">
        <f t="shared" si="47"/>
        <v>5.1502145922746781E-2</v>
      </c>
      <c r="I506" s="3">
        <f t="shared" si="43"/>
        <v>5.9928111587982835</v>
      </c>
      <c r="J506" s="4">
        <f t="shared" si="44"/>
        <v>116.36041666666667</v>
      </c>
      <c r="K506" s="4">
        <v>2792.65</v>
      </c>
    </row>
    <row r="507" spans="1:11" x14ac:dyDescent="0.45">
      <c r="A507" s="1">
        <v>45418</v>
      </c>
      <c r="B507" s="1" t="str">
        <f t="shared" si="45"/>
        <v>Mon</v>
      </c>
      <c r="C507" t="s">
        <v>6</v>
      </c>
      <c r="D507">
        <f t="shared" si="46"/>
        <v>2</v>
      </c>
      <c r="E507" s="8">
        <f t="shared" si="42"/>
        <v>2</v>
      </c>
      <c r="F507">
        <v>1520</v>
      </c>
      <c r="G507">
        <v>19</v>
      </c>
      <c r="H507" s="2">
        <f t="shared" si="47"/>
        <v>1.2500000000000001E-2</v>
      </c>
      <c r="I507" s="3">
        <f t="shared" si="43"/>
        <v>1.5075855263157896</v>
      </c>
      <c r="J507" s="4">
        <f t="shared" si="44"/>
        <v>120.60684210526317</v>
      </c>
      <c r="K507" s="4">
        <v>2291.5300000000002</v>
      </c>
    </row>
    <row r="508" spans="1:11" x14ac:dyDescent="0.45">
      <c r="A508" s="1">
        <v>45418</v>
      </c>
      <c r="B508" s="1" t="str">
        <f t="shared" si="45"/>
        <v>Mon</v>
      </c>
      <c r="C508" t="s">
        <v>7</v>
      </c>
      <c r="D508">
        <f t="shared" si="46"/>
        <v>3</v>
      </c>
      <c r="E508" s="8">
        <f t="shared" si="42"/>
        <v>2</v>
      </c>
      <c r="F508">
        <v>720</v>
      </c>
      <c r="G508">
        <v>29</v>
      </c>
      <c r="H508" s="2">
        <f t="shared" si="47"/>
        <v>4.027777777777778E-2</v>
      </c>
      <c r="I508" s="3">
        <f t="shared" si="43"/>
        <v>4.6753333333333327</v>
      </c>
      <c r="J508" s="4">
        <f t="shared" si="44"/>
        <v>116.07724137931034</v>
      </c>
      <c r="K508" s="4">
        <v>3366.24</v>
      </c>
    </row>
    <row r="509" spans="1:11" x14ac:dyDescent="0.45">
      <c r="A509" s="1">
        <v>45418</v>
      </c>
      <c r="B509" s="1" t="str">
        <f t="shared" si="45"/>
        <v>Mon</v>
      </c>
      <c r="C509" t="s">
        <v>8</v>
      </c>
      <c r="D509">
        <f t="shared" si="46"/>
        <v>4</v>
      </c>
      <c r="E509" s="8">
        <f t="shared" si="42"/>
        <v>2</v>
      </c>
      <c r="F509">
        <v>440</v>
      </c>
      <c r="G509">
        <v>22</v>
      </c>
      <c r="H509" s="2">
        <f t="shared" si="47"/>
        <v>0.05</v>
      </c>
      <c r="I509" s="3">
        <f t="shared" si="43"/>
        <v>1.3497045454545455</v>
      </c>
      <c r="J509" s="4">
        <f t="shared" si="44"/>
        <v>26.994090909090911</v>
      </c>
      <c r="K509" s="4">
        <v>593.87</v>
      </c>
    </row>
    <row r="510" spans="1:11" x14ac:dyDescent="0.45">
      <c r="A510" s="1">
        <v>45419</v>
      </c>
      <c r="B510" s="1" t="str">
        <f t="shared" si="45"/>
        <v>Tue</v>
      </c>
      <c r="C510" t="s">
        <v>5</v>
      </c>
      <c r="D510">
        <f t="shared" si="46"/>
        <v>1</v>
      </c>
      <c r="E510" s="8">
        <f t="shared" si="42"/>
        <v>3</v>
      </c>
      <c r="F510">
        <v>567</v>
      </c>
      <c r="G510">
        <v>29</v>
      </c>
      <c r="H510" s="2">
        <f t="shared" si="47"/>
        <v>5.114638447971781E-2</v>
      </c>
      <c r="I510" s="3">
        <f t="shared" si="43"/>
        <v>2.9761904761904763</v>
      </c>
      <c r="J510" s="4">
        <f t="shared" si="44"/>
        <v>58.189655172413794</v>
      </c>
      <c r="K510" s="4">
        <v>1687.5</v>
      </c>
    </row>
    <row r="511" spans="1:11" x14ac:dyDescent="0.45">
      <c r="A511" s="1">
        <v>45419</v>
      </c>
      <c r="B511" s="1" t="str">
        <f t="shared" si="45"/>
        <v>Tue</v>
      </c>
      <c r="C511" t="s">
        <v>6</v>
      </c>
      <c r="D511">
        <f t="shared" si="46"/>
        <v>2</v>
      </c>
      <c r="E511" s="8">
        <f t="shared" si="42"/>
        <v>3</v>
      </c>
      <c r="F511">
        <v>1710</v>
      </c>
      <c r="G511">
        <v>14</v>
      </c>
      <c r="H511" s="2">
        <f t="shared" si="47"/>
        <v>8.1871345029239772E-3</v>
      </c>
      <c r="I511" s="3">
        <f t="shared" si="43"/>
        <v>0.57546783625730991</v>
      </c>
      <c r="J511" s="4">
        <f t="shared" si="44"/>
        <v>70.289285714285711</v>
      </c>
      <c r="K511" s="4">
        <v>984.05</v>
      </c>
    </row>
    <row r="512" spans="1:11" x14ac:dyDescent="0.45">
      <c r="A512" s="1">
        <v>45419</v>
      </c>
      <c r="B512" s="1" t="str">
        <f t="shared" si="45"/>
        <v>Tue</v>
      </c>
      <c r="C512" t="s">
        <v>7</v>
      </c>
      <c r="D512">
        <f t="shared" si="46"/>
        <v>3</v>
      </c>
      <c r="E512" s="8">
        <f t="shared" si="42"/>
        <v>3</v>
      </c>
      <c r="F512">
        <v>904</v>
      </c>
      <c r="G512">
        <v>45</v>
      </c>
      <c r="H512" s="2">
        <f t="shared" si="47"/>
        <v>4.9778761061946904E-2</v>
      </c>
      <c r="I512" s="3">
        <f t="shared" si="43"/>
        <v>6.6213163716814156</v>
      </c>
      <c r="J512" s="4">
        <f t="shared" si="44"/>
        <v>133.01488888888889</v>
      </c>
      <c r="K512" s="4">
        <v>5985.67</v>
      </c>
    </row>
    <row r="513" spans="1:11" x14ac:dyDescent="0.45">
      <c r="A513" s="1">
        <v>45419</v>
      </c>
      <c r="B513" s="1" t="str">
        <f t="shared" si="45"/>
        <v>Tue</v>
      </c>
      <c r="C513" t="s">
        <v>8</v>
      </c>
      <c r="D513">
        <f t="shared" si="46"/>
        <v>4</v>
      </c>
      <c r="E513" s="8">
        <f t="shared" si="42"/>
        <v>3</v>
      </c>
      <c r="F513">
        <v>700</v>
      </c>
      <c r="G513">
        <v>36</v>
      </c>
      <c r="H513" s="2">
        <f t="shared" si="47"/>
        <v>5.1428571428571428E-2</v>
      </c>
      <c r="I513" s="3">
        <f t="shared" si="43"/>
        <v>3.9551142857142856</v>
      </c>
      <c r="J513" s="4">
        <f t="shared" si="44"/>
        <v>76.905000000000001</v>
      </c>
      <c r="K513" s="4">
        <v>2768.58</v>
      </c>
    </row>
    <row r="514" spans="1:11" x14ac:dyDescent="0.45">
      <c r="A514" s="1">
        <v>45420</v>
      </c>
      <c r="B514" s="1" t="str">
        <f t="shared" si="45"/>
        <v>Wed</v>
      </c>
      <c r="C514" t="s">
        <v>5</v>
      </c>
      <c r="D514">
        <f t="shared" si="46"/>
        <v>1</v>
      </c>
      <c r="E514" s="8">
        <f t="shared" ref="E514:E577" si="48">WEEKDAY(A514,1)</f>
        <v>4</v>
      </c>
      <c r="F514">
        <v>148</v>
      </c>
      <c r="G514">
        <v>6</v>
      </c>
      <c r="H514" s="2">
        <f t="shared" si="47"/>
        <v>4.0540540540540543E-2</v>
      </c>
      <c r="I514" s="3">
        <f t="shared" ref="I514:I577" si="49">K514/F514</f>
        <v>5.3663513513513514</v>
      </c>
      <c r="J514" s="4">
        <f t="shared" ref="J514:J577" si="50">K514/G514</f>
        <v>132.37</v>
      </c>
      <c r="K514" s="4">
        <v>794.22</v>
      </c>
    </row>
    <row r="515" spans="1:11" x14ac:dyDescent="0.45">
      <c r="A515" s="1">
        <v>45420</v>
      </c>
      <c r="B515" s="1" t="str">
        <f t="shared" ref="B515:B578" si="51">TEXT(A515,"ddd")</f>
        <v>Wed</v>
      </c>
      <c r="C515" t="s">
        <v>6</v>
      </c>
      <c r="D515">
        <f t="shared" ref="D515:D578" si="52">IF(C515="Organic",1,(IF(C515="Paid Ads",2,(IF(C515="Social Media",3,(IF(C515="Referral",4,)))))))</f>
        <v>2</v>
      </c>
      <c r="E515" s="8">
        <f t="shared" si="48"/>
        <v>4</v>
      </c>
      <c r="F515">
        <v>1494</v>
      </c>
      <c r="G515">
        <v>15</v>
      </c>
      <c r="H515" s="2">
        <f t="shared" ref="H515:H578" si="53">G515/F515</f>
        <v>1.0040160642570281E-2</v>
      </c>
      <c r="I515" s="3">
        <f t="shared" si="49"/>
        <v>1.1150267737617134</v>
      </c>
      <c r="J515" s="4">
        <f t="shared" si="50"/>
        <v>111.05666666666666</v>
      </c>
      <c r="K515" s="4">
        <v>1665.85</v>
      </c>
    </row>
    <row r="516" spans="1:11" x14ac:dyDescent="0.45">
      <c r="A516" s="1">
        <v>45420</v>
      </c>
      <c r="B516" s="1" t="str">
        <f t="shared" si="51"/>
        <v>Wed</v>
      </c>
      <c r="C516" t="s">
        <v>7</v>
      </c>
      <c r="D516">
        <f t="shared" si="52"/>
        <v>3</v>
      </c>
      <c r="E516" s="8">
        <f t="shared" si="48"/>
        <v>4</v>
      </c>
      <c r="F516">
        <v>795</v>
      </c>
      <c r="G516">
        <v>45</v>
      </c>
      <c r="H516" s="2">
        <f t="shared" si="53"/>
        <v>5.6603773584905662E-2</v>
      </c>
      <c r="I516" s="3">
        <f t="shared" si="49"/>
        <v>6.2873333333333337</v>
      </c>
      <c r="J516" s="4">
        <f t="shared" si="50"/>
        <v>111.07622222222223</v>
      </c>
      <c r="K516" s="4">
        <v>4998.43</v>
      </c>
    </row>
    <row r="517" spans="1:11" x14ac:dyDescent="0.45">
      <c r="A517" s="1">
        <v>45420</v>
      </c>
      <c r="B517" s="1" t="str">
        <f t="shared" si="51"/>
        <v>Wed</v>
      </c>
      <c r="C517" t="s">
        <v>8</v>
      </c>
      <c r="D517">
        <f t="shared" si="52"/>
        <v>4</v>
      </c>
      <c r="E517" s="8">
        <f t="shared" si="48"/>
        <v>4</v>
      </c>
      <c r="F517">
        <v>734</v>
      </c>
      <c r="G517">
        <v>29</v>
      </c>
      <c r="H517" s="2">
        <f t="shared" si="53"/>
        <v>3.9509536784741145E-2</v>
      </c>
      <c r="I517" s="3">
        <f t="shared" si="49"/>
        <v>1.3519754768392371</v>
      </c>
      <c r="J517" s="4">
        <f t="shared" si="50"/>
        <v>34.218965517241379</v>
      </c>
      <c r="K517" s="4">
        <v>992.35</v>
      </c>
    </row>
    <row r="518" spans="1:11" x14ac:dyDescent="0.45">
      <c r="A518" s="1">
        <v>45421</v>
      </c>
      <c r="B518" s="1" t="str">
        <f t="shared" si="51"/>
        <v>Thu</v>
      </c>
      <c r="C518" t="s">
        <v>5</v>
      </c>
      <c r="D518">
        <f t="shared" si="52"/>
        <v>1</v>
      </c>
      <c r="E518" s="8">
        <f t="shared" si="48"/>
        <v>5</v>
      </c>
      <c r="F518">
        <v>989</v>
      </c>
      <c r="G518">
        <v>55</v>
      </c>
      <c r="H518" s="2">
        <f t="shared" si="53"/>
        <v>5.5611729019211326E-2</v>
      </c>
      <c r="I518" s="3">
        <f t="shared" si="49"/>
        <v>6.584590495449949</v>
      </c>
      <c r="J518" s="4">
        <f t="shared" si="50"/>
        <v>118.40290909090909</v>
      </c>
      <c r="K518" s="4">
        <v>6512.16</v>
      </c>
    </row>
    <row r="519" spans="1:11" x14ac:dyDescent="0.45">
      <c r="A519" s="1">
        <v>45421</v>
      </c>
      <c r="B519" s="1" t="str">
        <f t="shared" si="51"/>
        <v>Thu</v>
      </c>
      <c r="C519" t="s">
        <v>6</v>
      </c>
      <c r="D519">
        <f t="shared" si="52"/>
        <v>2</v>
      </c>
      <c r="E519" s="8">
        <f t="shared" si="48"/>
        <v>5</v>
      </c>
      <c r="F519">
        <v>1505</v>
      </c>
      <c r="G519">
        <v>19</v>
      </c>
      <c r="H519" s="2">
        <f t="shared" si="53"/>
        <v>1.2624584717607974E-2</v>
      </c>
      <c r="I519" s="3">
        <f t="shared" si="49"/>
        <v>0.27798006644518275</v>
      </c>
      <c r="J519" s="4">
        <f t="shared" si="50"/>
        <v>22.018947368421053</v>
      </c>
      <c r="K519" s="4">
        <v>418.36</v>
      </c>
    </row>
    <row r="520" spans="1:11" x14ac:dyDescent="0.45">
      <c r="A520" s="1">
        <v>45421</v>
      </c>
      <c r="B520" s="1" t="str">
        <f t="shared" si="51"/>
        <v>Thu</v>
      </c>
      <c r="C520" t="s">
        <v>7</v>
      </c>
      <c r="D520">
        <f t="shared" si="52"/>
        <v>3</v>
      </c>
      <c r="E520" s="8">
        <f t="shared" si="48"/>
        <v>5</v>
      </c>
      <c r="F520">
        <v>350</v>
      </c>
      <c r="G520">
        <v>16</v>
      </c>
      <c r="H520" s="2">
        <f t="shared" si="53"/>
        <v>4.5714285714285714E-2</v>
      </c>
      <c r="I520" s="3">
        <f t="shared" si="49"/>
        <v>4.2598285714285717</v>
      </c>
      <c r="J520" s="4">
        <f t="shared" si="50"/>
        <v>93.183750000000003</v>
      </c>
      <c r="K520" s="4">
        <v>1490.94</v>
      </c>
    </row>
    <row r="521" spans="1:11" x14ac:dyDescent="0.45">
      <c r="A521" s="1">
        <v>45421</v>
      </c>
      <c r="B521" s="1" t="str">
        <f t="shared" si="51"/>
        <v>Thu</v>
      </c>
      <c r="C521" t="s">
        <v>8</v>
      </c>
      <c r="D521">
        <f t="shared" si="52"/>
        <v>4</v>
      </c>
      <c r="E521" s="8">
        <f t="shared" si="48"/>
        <v>5</v>
      </c>
      <c r="F521">
        <v>450</v>
      </c>
      <c r="G521">
        <v>22</v>
      </c>
      <c r="H521" s="2">
        <f t="shared" si="53"/>
        <v>4.8888888888888891E-2</v>
      </c>
      <c r="I521" s="3">
        <f t="shared" si="49"/>
        <v>2.866311111111111</v>
      </c>
      <c r="J521" s="4">
        <f t="shared" si="50"/>
        <v>58.629090909090905</v>
      </c>
      <c r="K521" s="4">
        <v>1289.8399999999999</v>
      </c>
    </row>
    <row r="522" spans="1:11" x14ac:dyDescent="0.45">
      <c r="A522" s="1">
        <v>45422</v>
      </c>
      <c r="B522" s="1" t="str">
        <f t="shared" si="51"/>
        <v>Fri</v>
      </c>
      <c r="C522" t="s">
        <v>5</v>
      </c>
      <c r="D522">
        <f t="shared" si="52"/>
        <v>1</v>
      </c>
      <c r="E522" s="8">
        <f t="shared" si="48"/>
        <v>6</v>
      </c>
      <c r="F522">
        <v>404</v>
      </c>
      <c r="G522">
        <v>21</v>
      </c>
      <c r="H522" s="2">
        <f t="shared" si="53"/>
        <v>5.1980198019801978E-2</v>
      </c>
      <c r="I522" s="3">
        <f t="shared" si="49"/>
        <v>4.9811881188118816</v>
      </c>
      <c r="J522" s="4">
        <f t="shared" si="50"/>
        <v>95.828571428571436</v>
      </c>
      <c r="K522" s="4">
        <v>2012.4</v>
      </c>
    </row>
    <row r="523" spans="1:11" x14ac:dyDescent="0.45">
      <c r="A523" s="1">
        <v>45422</v>
      </c>
      <c r="B523" s="1" t="str">
        <f t="shared" si="51"/>
        <v>Fri</v>
      </c>
      <c r="C523" t="s">
        <v>6</v>
      </c>
      <c r="D523">
        <f t="shared" si="52"/>
        <v>2</v>
      </c>
      <c r="E523" s="8">
        <f t="shared" si="48"/>
        <v>6</v>
      </c>
      <c r="F523">
        <v>1217</v>
      </c>
      <c r="G523">
        <v>15</v>
      </c>
      <c r="H523" s="2">
        <f t="shared" si="53"/>
        <v>1.2325390304026294E-2</v>
      </c>
      <c r="I523" s="3">
        <f t="shared" si="49"/>
        <v>1.4354806902218571</v>
      </c>
      <c r="J523" s="4">
        <f t="shared" si="50"/>
        <v>116.46533333333333</v>
      </c>
      <c r="K523" s="4">
        <v>1746.98</v>
      </c>
    </row>
    <row r="524" spans="1:11" x14ac:dyDescent="0.45">
      <c r="A524" s="1">
        <v>45422</v>
      </c>
      <c r="B524" s="1" t="str">
        <f t="shared" si="51"/>
        <v>Fri</v>
      </c>
      <c r="C524" t="s">
        <v>7</v>
      </c>
      <c r="D524">
        <f t="shared" si="52"/>
        <v>3</v>
      </c>
      <c r="E524" s="8">
        <f t="shared" si="48"/>
        <v>6</v>
      </c>
      <c r="F524">
        <v>473</v>
      </c>
      <c r="G524">
        <v>28</v>
      </c>
      <c r="H524" s="2">
        <f t="shared" si="53"/>
        <v>5.9196617336152217E-2</v>
      </c>
      <c r="I524" s="3">
        <f t="shared" si="49"/>
        <v>1.976723044397463</v>
      </c>
      <c r="J524" s="4">
        <f t="shared" si="50"/>
        <v>33.392499999999998</v>
      </c>
      <c r="K524" s="4">
        <v>934.99</v>
      </c>
    </row>
    <row r="525" spans="1:11" x14ac:dyDescent="0.45">
      <c r="A525" s="1">
        <v>45422</v>
      </c>
      <c r="B525" s="1" t="str">
        <f t="shared" si="51"/>
        <v>Fri</v>
      </c>
      <c r="C525" t="s">
        <v>8</v>
      </c>
      <c r="D525">
        <f t="shared" si="52"/>
        <v>4</v>
      </c>
      <c r="E525" s="8">
        <f t="shared" si="48"/>
        <v>6</v>
      </c>
      <c r="F525">
        <v>717</v>
      </c>
      <c r="G525">
        <v>33</v>
      </c>
      <c r="H525" s="2">
        <f t="shared" si="53"/>
        <v>4.6025104602510462E-2</v>
      </c>
      <c r="I525" s="3">
        <f t="shared" si="49"/>
        <v>1.2916875871687588</v>
      </c>
      <c r="J525" s="4">
        <f t="shared" si="50"/>
        <v>28.064848484848483</v>
      </c>
      <c r="K525" s="4">
        <v>926.14</v>
      </c>
    </row>
    <row r="526" spans="1:11" x14ac:dyDescent="0.45">
      <c r="A526" s="1">
        <v>45423</v>
      </c>
      <c r="B526" s="1" t="str">
        <f t="shared" si="51"/>
        <v>Sat</v>
      </c>
      <c r="C526" t="s">
        <v>5</v>
      </c>
      <c r="D526">
        <f t="shared" si="52"/>
        <v>1</v>
      </c>
      <c r="E526" s="8">
        <f t="shared" si="48"/>
        <v>7</v>
      </c>
      <c r="F526">
        <v>972</v>
      </c>
      <c r="G526">
        <v>39</v>
      </c>
      <c r="H526" s="2">
        <f t="shared" si="53"/>
        <v>4.0123456790123455E-2</v>
      </c>
      <c r="I526" s="3">
        <f t="shared" si="49"/>
        <v>5.9567181069958854</v>
      </c>
      <c r="J526" s="4">
        <f t="shared" si="50"/>
        <v>148.4597435897436</v>
      </c>
      <c r="K526" s="4">
        <v>5789.93</v>
      </c>
    </row>
    <row r="527" spans="1:11" x14ac:dyDescent="0.45">
      <c r="A527" s="1">
        <v>45423</v>
      </c>
      <c r="B527" s="1" t="str">
        <f t="shared" si="51"/>
        <v>Sat</v>
      </c>
      <c r="C527" t="s">
        <v>6</v>
      </c>
      <c r="D527">
        <f t="shared" si="52"/>
        <v>2</v>
      </c>
      <c r="E527" s="8">
        <f t="shared" si="48"/>
        <v>7</v>
      </c>
      <c r="F527">
        <v>1592</v>
      </c>
      <c r="G527">
        <v>20</v>
      </c>
      <c r="H527" s="2">
        <f t="shared" si="53"/>
        <v>1.2562814070351759E-2</v>
      </c>
      <c r="I527" s="3">
        <f t="shared" si="49"/>
        <v>1.7039321608040201</v>
      </c>
      <c r="J527" s="4">
        <f t="shared" si="50"/>
        <v>135.63299999999998</v>
      </c>
      <c r="K527" s="4">
        <v>2712.66</v>
      </c>
    </row>
    <row r="528" spans="1:11" x14ac:dyDescent="0.45">
      <c r="A528" s="1">
        <v>45423</v>
      </c>
      <c r="B528" s="1" t="str">
        <f t="shared" si="51"/>
        <v>Sat</v>
      </c>
      <c r="C528" t="s">
        <v>7</v>
      </c>
      <c r="D528">
        <f t="shared" si="52"/>
        <v>3</v>
      </c>
      <c r="E528" s="8">
        <f t="shared" si="48"/>
        <v>7</v>
      </c>
      <c r="F528">
        <v>365</v>
      </c>
      <c r="G528">
        <v>16</v>
      </c>
      <c r="H528" s="2">
        <f t="shared" si="53"/>
        <v>4.3835616438356165E-2</v>
      </c>
      <c r="I528" s="3">
        <f t="shared" si="49"/>
        <v>5.5552876712328771</v>
      </c>
      <c r="J528" s="4">
        <f t="shared" si="50"/>
        <v>126.73</v>
      </c>
      <c r="K528" s="4">
        <v>2027.68</v>
      </c>
    </row>
    <row r="529" spans="1:11" x14ac:dyDescent="0.45">
      <c r="A529" s="1">
        <v>45423</v>
      </c>
      <c r="B529" s="1" t="str">
        <f t="shared" si="51"/>
        <v>Sat</v>
      </c>
      <c r="C529" t="s">
        <v>8</v>
      </c>
      <c r="D529">
        <f t="shared" si="52"/>
        <v>4</v>
      </c>
      <c r="E529" s="8">
        <f t="shared" si="48"/>
        <v>7</v>
      </c>
      <c r="F529">
        <v>987</v>
      </c>
      <c r="G529">
        <v>51</v>
      </c>
      <c r="H529" s="2">
        <f t="shared" si="53"/>
        <v>5.1671732522796353E-2</v>
      </c>
      <c r="I529" s="3">
        <f t="shared" si="49"/>
        <v>3.4468996960486322</v>
      </c>
      <c r="J529" s="4">
        <f t="shared" si="50"/>
        <v>66.707647058823525</v>
      </c>
      <c r="K529" s="4">
        <v>3402.09</v>
      </c>
    </row>
    <row r="530" spans="1:11" x14ac:dyDescent="0.45">
      <c r="A530" s="1">
        <v>45424</v>
      </c>
      <c r="B530" s="1" t="str">
        <f t="shared" si="51"/>
        <v>Sun</v>
      </c>
      <c r="C530" t="s">
        <v>5</v>
      </c>
      <c r="D530">
        <f t="shared" si="52"/>
        <v>1</v>
      </c>
      <c r="E530" s="8">
        <f t="shared" si="48"/>
        <v>1</v>
      </c>
      <c r="F530">
        <v>151</v>
      </c>
      <c r="G530">
        <v>5</v>
      </c>
      <c r="H530" s="2">
        <f t="shared" si="53"/>
        <v>3.3112582781456956E-2</v>
      </c>
      <c r="I530" s="3">
        <f t="shared" si="49"/>
        <v>4.0625827814569542</v>
      </c>
      <c r="J530" s="4">
        <f t="shared" si="50"/>
        <v>122.69000000000001</v>
      </c>
      <c r="K530" s="4">
        <v>613.45000000000005</v>
      </c>
    </row>
    <row r="531" spans="1:11" x14ac:dyDescent="0.45">
      <c r="A531" s="1">
        <v>45424</v>
      </c>
      <c r="B531" s="1" t="str">
        <f t="shared" si="51"/>
        <v>Sun</v>
      </c>
      <c r="C531" t="s">
        <v>6</v>
      </c>
      <c r="D531">
        <f t="shared" si="52"/>
        <v>2</v>
      </c>
      <c r="E531" s="8">
        <f t="shared" si="48"/>
        <v>1</v>
      </c>
      <c r="F531">
        <v>2493</v>
      </c>
      <c r="G531">
        <v>36</v>
      </c>
      <c r="H531" s="2">
        <f t="shared" si="53"/>
        <v>1.444043321299639E-2</v>
      </c>
      <c r="I531" s="3">
        <f t="shared" si="49"/>
        <v>1.8887525070196549</v>
      </c>
      <c r="J531" s="4">
        <f t="shared" si="50"/>
        <v>130.79611111111112</v>
      </c>
      <c r="K531" s="4">
        <v>4708.66</v>
      </c>
    </row>
    <row r="532" spans="1:11" x14ac:dyDescent="0.45">
      <c r="A532" s="1">
        <v>45424</v>
      </c>
      <c r="B532" s="1" t="str">
        <f t="shared" si="51"/>
        <v>Sun</v>
      </c>
      <c r="C532" t="s">
        <v>7</v>
      </c>
      <c r="D532">
        <f t="shared" si="52"/>
        <v>3</v>
      </c>
      <c r="E532" s="8">
        <f t="shared" si="48"/>
        <v>1</v>
      </c>
      <c r="F532">
        <v>255</v>
      </c>
      <c r="G532">
        <v>12</v>
      </c>
      <c r="H532" s="2">
        <f t="shared" si="53"/>
        <v>4.7058823529411764E-2</v>
      </c>
      <c r="I532" s="3">
        <f t="shared" si="49"/>
        <v>3.1225098039215688</v>
      </c>
      <c r="J532" s="4">
        <f t="shared" si="50"/>
        <v>66.353333333333339</v>
      </c>
      <c r="K532" s="4">
        <v>796.24</v>
      </c>
    </row>
    <row r="533" spans="1:11" x14ac:dyDescent="0.45">
      <c r="A533" s="1">
        <v>45424</v>
      </c>
      <c r="B533" s="1" t="str">
        <f t="shared" si="51"/>
        <v>Sun</v>
      </c>
      <c r="C533" t="s">
        <v>8</v>
      </c>
      <c r="D533">
        <f t="shared" si="52"/>
        <v>4</v>
      </c>
      <c r="E533" s="8">
        <f t="shared" si="48"/>
        <v>1</v>
      </c>
      <c r="F533">
        <v>536</v>
      </c>
      <c r="G533">
        <v>20</v>
      </c>
      <c r="H533" s="2">
        <f t="shared" si="53"/>
        <v>3.7313432835820892E-2</v>
      </c>
      <c r="I533" s="3">
        <f t="shared" si="49"/>
        <v>3.6601492537313431</v>
      </c>
      <c r="J533" s="4">
        <f t="shared" si="50"/>
        <v>98.091999999999999</v>
      </c>
      <c r="K533" s="4">
        <v>1961.84</v>
      </c>
    </row>
    <row r="534" spans="1:11" x14ac:dyDescent="0.45">
      <c r="A534" s="1">
        <v>45425</v>
      </c>
      <c r="B534" s="1" t="str">
        <f t="shared" si="51"/>
        <v>Mon</v>
      </c>
      <c r="C534" t="s">
        <v>5</v>
      </c>
      <c r="D534">
        <f t="shared" si="52"/>
        <v>1</v>
      </c>
      <c r="E534" s="8">
        <f t="shared" si="48"/>
        <v>2</v>
      </c>
      <c r="F534">
        <v>528</v>
      </c>
      <c r="G534">
        <v>29</v>
      </c>
      <c r="H534" s="2">
        <f t="shared" si="53"/>
        <v>5.4924242424242424E-2</v>
      </c>
      <c r="I534" s="3">
        <f t="shared" si="49"/>
        <v>2.6110984848484851</v>
      </c>
      <c r="J534" s="4">
        <f t="shared" si="50"/>
        <v>47.540000000000006</v>
      </c>
      <c r="K534" s="4">
        <v>1378.66</v>
      </c>
    </row>
    <row r="535" spans="1:11" x14ac:dyDescent="0.45">
      <c r="A535" s="1">
        <v>45425</v>
      </c>
      <c r="B535" s="1" t="str">
        <f t="shared" si="51"/>
        <v>Mon</v>
      </c>
      <c r="C535" t="s">
        <v>6</v>
      </c>
      <c r="D535">
        <f t="shared" si="52"/>
        <v>2</v>
      </c>
      <c r="E535" s="8">
        <f t="shared" si="48"/>
        <v>2</v>
      </c>
      <c r="F535">
        <v>1623</v>
      </c>
      <c r="G535">
        <v>17</v>
      </c>
      <c r="H535" s="2">
        <f t="shared" si="53"/>
        <v>1.0474430067775724E-2</v>
      </c>
      <c r="I535" s="3">
        <f t="shared" si="49"/>
        <v>1.0674799753542821</v>
      </c>
      <c r="J535" s="4">
        <f t="shared" si="50"/>
        <v>101.91294117647058</v>
      </c>
      <c r="K535" s="4">
        <v>1732.52</v>
      </c>
    </row>
    <row r="536" spans="1:11" x14ac:dyDescent="0.45">
      <c r="A536" s="1">
        <v>45425</v>
      </c>
      <c r="B536" s="1" t="str">
        <f t="shared" si="51"/>
        <v>Mon</v>
      </c>
      <c r="C536" t="s">
        <v>7</v>
      </c>
      <c r="D536">
        <f t="shared" si="52"/>
        <v>3</v>
      </c>
      <c r="E536" s="8">
        <f t="shared" si="48"/>
        <v>2</v>
      </c>
      <c r="F536">
        <v>246</v>
      </c>
      <c r="G536">
        <v>13</v>
      </c>
      <c r="H536" s="2">
        <f t="shared" si="53"/>
        <v>5.2845528455284556E-2</v>
      </c>
      <c r="I536" s="3">
        <f t="shared" si="49"/>
        <v>7.7926829268292686</v>
      </c>
      <c r="J536" s="4">
        <f t="shared" si="50"/>
        <v>147.46153846153845</v>
      </c>
      <c r="K536" s="4">
        <v>1917</v>
      </c>
    </row>
    <row r="537" spans="1:11" x14ac:dyDescent="0.45">
      <c r="A537" s="1">
        <v>45425</v>
      </c>
      <c r="B537" s="1" t="str">
        <f t="shared" si="51"/>
        <v>Mon</v>
      </c>
      <c r="C537" t="s">
        <v>8</v>
      </c>
      <c r="D537">
        <f t="shared" si="52"/>
        <v>4</v>
      </c>
      <c r="E537" s="8">
        <f t="shared" si="48"/>
        <v>2</v>
      </c>
      <c r="F537">
        <v>381</v>
      </c>
      <c r="G537">
        <v>20</v>
      </c>
      <c r="H537" s="2">
        <f t="shared" si="53"/>
        <v>5.2493438320209973E-2</v>
      </c>
      <c r="I537" s="3">
        <f t="shared" si="49"/>
        <v>5.0016535433070866</v>
      </c>
      <c r="J537" s="4">
        <f t="shared" si="50"/>
        <v>95.281500000000008</v>
      </c>
      <c r="K537" s="4">
        <v>1905.63</v>
      </c>
    </row>
    <row r="538" spans="1:11" x14ac:dyDescent="0.45">
      <c r="A538" s="1">
        <v>45426</v>
      </c>
      <c r="B538" s="1" t="str">
        <f t="shared" si="51"/>
        <v>Tue</v>
      </c>
      <c r="C538" t="s">
        <v>5</v>
      </c>
      <c r="D538">
        <f t="shared" si="52"/>
        <v>1</v>
      </c>
      <c r="E538" s="8">
        <f t="shared" si="48"/>
        <v>3</v>
      </c>
      <c r="F538">
        <v>620</v>
      </c>
      <c r="G538">
        <v>27</v>
      </c>
      <c r="H538" s="2">
        <f t="shared" si="53"/>
        <v>4.3548387096774194E-2</v>
      </c>
      <c r="I538" s="3">
        <f t="shared" si="49"/>
        <v>2.6415967741935482</v>
      </c>
      <c r="J538" s="4">
        <f t="shared" si="50"/>
        <v>60.658888888888889</v>
      </c>
      <c r="K538" s="4">
        <v>1637.79</v>
      </c>
    </row>
    <row r="539" spans="1:11" x14ac:dyDescent="0.45">
      <c r="A539" s="1">
        <v>45426</v>
      </c>
      <c r="B539" s="1" t="str">
        <f t="shared" si="51"/>
        <v>Tue</v>
      </c>
      <c r="C539" t="s">
        <v>6</v>
      </c>
      <c r="D539">
        <f t="shared" si="52"/>
        <v>2</v>
      </c>
      <c r="E539" s="8">
        <f t="shared" si="48"/>
        <v>3</v>
      </c>
      <c r="F539">
        <v>1602</v>
      </c>
      <c r="G539">
        <v>21</v>
      </c>
      <c r="H539" s="2">
        <f t="shared" si="53"/>
        <v>1.3108614232209739E-2</v>
      </c>
      <c r="I539" s="3">
        <f t="shared" si="49"/>
        <v>0.44604868913857681</v>
      </c>
      <c r="J539" s="4">
        <f t="shared" si="50"/>
        <v>34.027142857142863</v>
      </c>
      <c r="K539" s="4">
        <v>714.57</v>
      </c>
    </row>
    <row r="540" spans="1:11" x14ac:dyDescent="0.45">
      <c r="A540" s="1">
        <v>45426</v>
      </c>
      <c r="B540" s="1" t="str">
        <f t="shared" si="51"/>
        <v>Tue</v>
      </c>
      <c r="C540" t="s">
        <v>7</v>
      </c>
      <c r="D540">
        <f t="shared" si="52"/>
        <v>3</v>
      </c>
      <c r="E540" s="8">
        <f t="shared" si="48"/>
        <v>3</v>
      </c>
      <c r="F540">
        <v>234</v>
      </c>
      <c r="G540">
        <v>10</v>
      </c>
      <c r="H540" s="2">
        <f t="shared" si="53"/>
        <v>4.2735042735042736E-2</v>
      </c>
      <c r="I540" s="3">
        <f t="shared" si="49"/>
        <v>3.470213675213675</v>
      </c>
      <c r="J540" s="4">
        <f t="shared" si="50"/>
        <v>81.203000000000003</v>
      </c>
      <c r="K540" s="4">
        <v>812.03</v>
      </c>
    </row>
    <row r="541" spans="1:11" x14ac:dyDescent="0.45">
      <c r="A541" s="1">
        <v>45426</v>
      </c>
      <c r="B541" s="1" t="str">
        <f t="shared" si="51"/>
        <v>Tue</v>
      </c>
      <c r="C541" t="s">
        <v>8</v>
      </c>
      <c r="D541">
        <f t="shared" si="52"/>
        <v>4</v>
      </c>
      <c r="E541" s="8">
        <f t="shared" si="48"/>
        <v>3</v>
      </c>
      <c r="F541">
        <v>619</v>
      </c>
      <c r="G541">
        <v>32</v>
      </c>
      <c r="H541" s="2">
        <f t="shared" si="53"/>
        <v>5.1696284329563816E-2</v>
      </c>
      <c r="I541" s="3">
        <f t="shared" si="49"/>
        <v>7.7122455573505659</v>
      </c>
      <c r="J541" s="4">
        <f t="shared" si="50"/>
        <v>149.18375</v>
      </c>
      <c r="K541" s="4">
        <v>4773.88</v>
      </c>
    </row>
    <row r="542" spans="1:11" x14ac:dyDescent="0.45">
      <c r="A542" s="1">
        <v>45427</v>
      </c>
      <c r="B542" s="1" t="str">
        <f t="shared" si="51"/>
        <v>Wed</v>
      </c>
      <c r="C542" t="s">
        <v>5</v>
      </c>
      <c r="D542">
        <f t="shared" si="52"/>
        <v>1</v>
      </c>
      <c r="E542" s="8">
        <f t="shared" si="48"/>
        <v>4</v>
      </c>
      <c r="F542">
        <v>900</v>
      </c>
      <c r="G542">
        <v>46</v>
      </c>
      <c r="H542" s="2">
        <f t="shared" si="53"/>
        <v>5.1111111111111114E-2</v>
      </c>
      <c r="I542" s="3">
        <f t="shared" si="49"/>
        <v>3.5794888888888887</v>
      </c>
      <c r="J542" s="4">
        <f t="shared" si="50"/>
        <v>70.033478260869558</v>
      </c>
      <c r="K542" s="4">
        <v>3221.54</v>
      </c>
    </row>
    <row r="543" spans="1:11" x14ac:dyDescent="0.45">
      <c r="A543" s="1">
        <v>45427</v>
      </c>
      <c r="B543" s="1" t="str">
        <f t="shared" si="51"/>
        <v>Wed</v>
      </c>
      <c r="C543" t="s">
        <v>6</v>
      </c>
      <c r="D543">
        <f t="shared" si="52"/>
        <v>2</v>
      </c>
      <c r="E543" s="8">
        <f t="shared" si="48"/>
        <v>4</v>
      </c>
      <c r="F543">
        <v>896</v>
      </c>
      <c r="G543">
        <v>12</v>
      </c>
      <c r="H543" s="2">
        <f t="shared" si="53"/>
        <v>1.3392857142857142E-2</v>
      </c>
      <c r="I543" s="3">
        <f t="shared" si="49"/>
        <v>0.33945312499999997</v>
      </c>
      <c r="J543" s="4">
        <f t="shared" si="50"/>
        <v>25.345833333333331</v>
      </c>
      <c r="K543" s="4">
        <v>304.14999999999998</v>
      </c>
    </row>
    <row r="544" spans="1:11" x14ac:dyDescent="0.45">
      <c r="A544" s="1">
        <v>45427</v>
      </c>
      <c r="B544" s="1" t="str">
        <f t="shared" si="51"/>
        <v>Wed</v>
      </c>
      <c r="C544" t="s">
        <v>7</v>
      </c>
      <c r="D544">
        <f t="shared" si="52"/>
        <v>3</v>
      </c>
      <c r="E544" s="8">
        <f t="shared" si="48"/>
        <v>4</v>
      </c>
      <c r="F544">
        <v>350</v>
      </c>
      <c r="G544">
        <v>11</v>
      </c>
      <c r="H544" s="2">
        <f t="shared" si="53"/>
        <v>3.1428571428571431E-2</v>
      </c>
      <c r="I544" s="3">
        <f t="shared" si="49"/>
        <v>1.9398285714285717</v>
      </c>
      <c r="J544" s="4">
        <f t="shared" si="50"/>
        <v>61.721818181818186</v>
      </c>
      <c r="K544" s="4">
        <v>678.94</v>
      </c>
    </row>
    <row r="545" spans="1:11" x14ac:dyDescent="0.45">
      <c r="A545" s="1">
        <v>45427</v>
      </c>
      <c r="B545" s="1" t="str">
        <f t="shared" si="51"/>
        <v>Wed</v>
      </c>
      <c r="C545" t="s">
        <v>8</v>
      </c>
      <c r="D545">
        <f t="shared" si="52"/>
        <v>4</v>
      </c>
      <c r="E545" s="8">
        <f t="shared" si="48"/>
        <v>4</v>
      </c>
      <c r="F545">
        <v>984</v>
      </c>
      <c r="G545">
        <v>52</v>
      </c>
      <c r="H545" s="2">
        <f t="shared" si="53"/>
        <v>5.2845528455284556E-2</v>
      </c>
      <c r="I545" s="3">
        <f t="shared" si="49"/>
        <v>2.0082215447154472</v>
      </c>
      <c r="J545" s="4">
        <f t="shared" si="50"/>
        <v>38.001730769230768</v>
      </c>
      <c r="K545" s="4">
        <v>1976.09</v>
      </c>
    </row>
    <row r="546" spans="1:11" x14ac:dyDescent="0.45">
      <c r="A546" s="1">
        <v>45428</v>
      </c>
      <c r="B546" s="1" t="str">
        <f t="shared" si="51"/>
        <v>Thu</v>
      </c>
      <c r="C546" t="s">
        <v>5</v>
      </c>
      <c r="D546">
        <f t="shared" si="52"/>
        <v>1</v>
      </c>
      <c r="E546" s="8">
        <f t="shared" si="48"/>
        <v>5</v>
      </c>
      <c r="F546">
        <v>101</v>
      </c>
      <c r="G546">
        <v>4</v>
      </c>
      <c r="H546" s="2">
        <f t="shared" si="53"/>
        <v>3.9603960396039604E-2</v>
      </c>
      <c r="I546" s="3">
        <f t="shared" si="49"/>
        <v>3.3735643564356437</v>
      </c>
      <c r="J546" s="4">
        <f t="shared" si="50"/>
        <v>85.182500000000005</v>
      </c>
      <c r="K546" s="4">
        <v>340.73</v>
      </c>
    </row>
    <row r="547" spans="1:11" x14ac:dyDescent="0.45">
      <c r="A547" s="1">
        <v>45428</v>
      </c>
      <c r="B547" s="1" t="str">
        <f t="shared" si="51"/>
        <v>Thu</v>
      </c>
      <c r="C547" t="s">
        <v>6</v>
      </c>
      <c r="D547">
        <f t="shared" si="52"/>
        <v>2</v>
      </c>
      <c r="E547" s="8">
        <f t="shared" si="48"/>
        <v>5</v>
      </c>
      <c r="F547">
        <v>1335</v>
      </c>
      <c r="G547">
        <v>12</v>
      </c>
      <c r="H547" s="2">
        <f t="shared" si="53"/>
        <v>8.988764044943821E-3</v>
      </c>
      <c r="I547" s="3">
        <f t="shared" si="49"/>
        <v>0.38581273408239697</v>
      </c>
      <c r="J547" s="4">
        <f t="shared" si="50"/>
        <v>42.92166666666666</v>
      </c>
      <c r="K547" s="4">
        <v>515.05999999999995</v>
      </c>
    </row>
    <row r="548" spans="1:11" x14ac:dyDescent="0.45">
      <c r="A548" s="1">
        <v>45428</v>
      </c>
      <c r="B548" s="1" t="str">
        <f t="shared" si="51"/>
        <v>Thu</v>
      </c>
      <c r="C548" t="s">
        <v>7</v>
      </c>
      <c r="D548">
        <f t="shared" si="52"/>
        <v>3</v>
      </c>
      <c r="E548" s="8">
        <f t="shared" si="48"/>
        <v>5</v>
      </c>
      <c r="F548">
        <v>493</v>
      </c>
      <c r="G548">
        <v>16</v>
      </c>
      <c r="H548" s="2">
        <f t="shared" si="53"/>
        <v>3.2454361054766734E-2</v>
      </c>
      <c r="I548" s="3">
        <f t="shared" si="49"/>
        <v>3.0154563894523325</v>
      </c>
      <c r="J548" s="4">
        <f t="shared" si="50"/>
        <v>92.913749999999993</v>
      </c>
      <c r="K548" s="4">
        <v>1486.62</v>
      </c>
    </row>
    <row r="549" spans="1:11" x14ac:dyDescent="0.45">
      <c r="A549" s="1">
        <v>45428</v>
      </c>
      <c r="B549" s="1" t="str">
        <f t="shared" si="51"/>
        <v>Thu</v>
      </c>
      <c r="C549" t="s">
        <v>8</v>
      </c>
      <c r="D549">
        <f t="shared" si="52"/>
        <v>4</v>
      </c>
      <c r="E549" s="8">
        <f t="shared" si="48"/>
        <v>5</v>
      </c>
      <c r="F549">
        <v>828</v>
      </c>
      <c r="G549">
        <v>34</v>
      </c>
      <c r="H549" s="2">
        <f t="shared" si="53"/>
        <v>4.1062801932367152E-2</v>
      </c>
      <c r="I549" s="3">
        <f t="shared" si="49"/>
        <v>1.3033816425120774</v>
      </c>
      <c r="J549" s="4">
        <f t="shared" si="50"/>
        <v>31.741176470588236</v>
      </c>
      <c r="K549" s="4">
        <v>1079.2</v>
      </c>
    </row>
    <row r="550" spans="1:11" x14ac:dyDescent="0.45">
      <c r="A550" s="1">
        <v>45429</v>
      </c>
      <c r="B550" s="1" t="str">
        <f t="shared" si="51"/>
        <v>Fri</v>
      </c>
      <c r="C550" t="s">
        <v>5</v>
      </c>
      <c r="D550">
        <f t="shared" si="52"/>
        <v>1</v>
      </c>
      <c r="E550" s="8">
        <f t="shared" si="48"/>
        <v>6</v>
      </c>
      <c r="F550">
        <v>723</v>
      </c>
      <c r="G550">
        <v>32</v>
      </c>
      <c r="H550" s="2">
        <f t="shared" si="53"/>
        <v>4.4260027662517291E-2</v>
      </c>
      <c r="I550" s="3">
        <f t="shared" si="49"/>
        <v>3.0025864453665281</v>
      </c>
      <c r="J550" s="4">
        <f t="shared" si="50"/>
        <v>67.839687499999997</v>
      </c>
      <c r="K550" s="4">
        <v>2170.87</v>
      </c>
    </row>
    <row r="551" spans="1:11" x14ac:dyDescent="0.45">
      <c r="A551" s="1">
        <v>45429</v>
      </c>
      <c r="B551" s="1" t="str">
        <f t="shared" si="51"/>
        <v>Fri</v>
      </c>
      <c r="C551" t="s">
        <v>6</v>
      </c>
      <c r="D551">
        <f t="shared" si="52"/>
        <v>2</v>
      </c>
      <c r="E551" s="8">
        <f t="shared" si="48"/>
        <v>6</v>
      </c>
      <c r="F551">
        <v>2070</v>
      </c>
      <c r="G551">
        <v>10</v>
      </c>
      <c r="H551" s="2">
        <f t="shared" si="53"/>
        <v>4.830917874396135E-3</v>
      </c>
      <c r="I551" s="3">
        <f t="shared" si="49"/>
        <v>0.1383574879227053</v>
      </c>
      <c r="J551" s="4">
        <f t="shared" si="50"/>
        <v>28.639999999999997</v>
      </c>
      <c r="K551" s="4">
        <v>286.39999999999998</v>
      </c>
    </row>
    <row r="552" spans="1:11" x14ac:dyDescent="0.45">
      <c r="A552" s="1">
        <v>45429</v>
      </c>
      <c r="B552" s="1" t="str">
        <f t="shared" si="51"/>
        <v>Fri</v>
      </c>
      <c r="C552" t="s">
        <v>7</v>
      </c>
      <c r="D552">
        <f t="shared" si="52"/>
        <v>3</v>
      </c>
      <c r="E552" s="8">
        <f t="shared" si="48"/>
        <v>6</v>
      </c>
      <c r="F552">
        <v>542</v>
      </c>
      <c r="G552">
        <v>17</v>
      </c>
      <c r="H552" s="2">
        <f t="shared" si="53"/>
        <v>3.136531365313653E-2</v>
      </c>
      <c r="I552" s="3">
        <f t="shared" si="49"/>
        <v>2.2487084870848708</v>
      </c>
      <c r="J552" s="4">
        <f t="shared" si="50"/>
        <v>71.694117647058818</v>
      </c>
      <c r="K552" s="4">
        <v>1218.8</v>
      </c>
    </row>
    <row r="553" spans="1:11" x14ac:dyDescent="0.45">
      <c r="A553" s="1">
        <v>45429</v>
      </c>
      <c r="B553" s="1" t="str">
        <f t="shared" si="51"/>
        <v>Fri</v>
      </c>
      <c r="C553" t="s">
        <v>8</v>
      </c>
      <c r="D553">
        <f t="shared" si="52"/>
        <v>4</v>
      </c>
      <c r="E553" s="8">
        <f t="shared" si="48"/>
        <v>6</v>
      </c>
      <c r="F553">
        <v>855</v>
      </c>
      <c r="G553">
        <v>39</v>
      </c>
      <c r="H553" s="2">
        <f t="shared" si="53"/>
        <v>4.5614035087719301E-2</v>
      </c>
      <c r="I553" s="3">
        <f t="shared" si="49"/>
        <v>4.0792748538011701</v>
      </c>
      <c r="J553" s="4">
        <f t="shared" si="50"/>
        <v>89.430256410256419</v>
      </c>
      <c r="K553" s="4">
        <v>3487.78</v>
      </c>
    </row>
    <row r="554" spans="1:11" x14ac:dyDescent="0.45">
      <c r="A554" s="1">
        <v>45430</v>
      </c>
      <c r="B554" s="1" t="str">
        <f t="shared" si="51"/>
        <v>Sat</v>
      </c>
      <c r="C554" t="s">
        <v>5</v>
      </c>
      <c r="D554">
        <f t="shared" si="52"/>
        <v>1</v>
      </c>
      <c r="E554" s="8">
        <f t="shared" si="48"/>
        <v>7</v>
      </c>
      <c r="F554">
        <v>223</v>
      </c>
      <c r="G554">
        <v>7</v>
      </c>
      <c r="H554" s="2">
        <f t="shared" si="53"/>
        <v>3.1390134529147982E-2</v>
      </c>
      <c r="I554" s="3">
        <f t="shared" si="49"/>
        <v>4.2436322869955161</v>
      </c>
      <c r="J554" s="4">
        <f t="shared" si="50"/>
        <v>135.19</v>
      </c>
      <c r="K554" s="4">
        <v>946.33</v>
      </c>
    </row>
    <row r="555" spans="1:11" x14ac:dyDescent="0.45">
      <c r="A555" s="1">
        <v>45430</v>
      </c>
      <c r="B555" s="1" t="str">
        <f t="shared" si="51"/>
        <v>Sat</v>
      </c>
      <c r="C555" t="s">
        <v>6</v>
      </c>
      <c r="D555">
        <f t="shared" si="52"/>
        <v>2</v>
      </c>
      <c r="E555" s="8">
        <f t="shared" si="48"/>
        <v>7</v>
      </c>
      <c r="F555">
        <v>943</v>
      </c>
      <c r="G555">
        <v>10</v>
      </c>
      <c r="H555" s="2">
        <f t="shared" si="53"/>
        <v>1.0604453870625663E-2</v>
      </c>
      <c r="I555" s="3">
        <f t="shared" si="49"/>
        <v>1.2040615058324498</v>
      </c>
      <c r="J555" s="4">
        <f t="shared" si="50"/>
        <v>113.54300000000001</v>
      </c>
      <c r="K555" s="4">
        <v>1135.43</v>
      </c>
    </row>
    <row r="556" spans="1:11" x14ac:dyDescent="0.45">
      <c r="A556" s="1">
        <v>45430</v>
      </c>
      <c r="B556" s="1" t="str">
        <f t="shared" si="51"/>
        <v>Sat</v>
      </c>
      <c r="C556" t="s">
        <v>7</v>
      </c>
      <c r="D556">
        <f t="shared" si="52"/>
        <v>3</v>
      </c>
      <c r="E556" s="8">
        <f t="shared" si="48"/>
        <v>7</v>
      </c>
      <c r="F556">
        <v>768</v>
      </c>
      <c r="G556">
        <v>34</v>
      </c>
      <c r="H556" s="2">
        <f t="shared" si="53"/>
        <v>4.4270833333333336E-2</v>
      </c>
      <c r="I556" s="3">
        <f t="shared" si="49"/>
        <v>0.95391927083333339</v>
      </c>
      <c r="J556" s="4">
        <f t="shared" si="50"/>
        <v>21.54735294117647</v>
      </c>
      <c r="K556" s="4">
        <v>732.61</v>
      </c>
    </row>
    <row r="557" spans="1:11" x14ac:dyDescent="0.45">
      <c r="A557" s="1">
        <v>45430</v>
      </c>
      <c r="B557" s="1" t="str">
        <f t="shared" si="51"/>
        <v>Sat</v>
      </c>
      <c r="C557" t="s">
        <v>8</v>
      </c>
      <c r="D557">
        <f t="shared" si="52"/>
        <v>4</v>
      </c>
      <c r="E557" s="8">
        <f t="shared" si="48"/>
        <v>7</v>
      </c>
      <c r="F557">
        <v>996</v>
      </c>
      <c r="G557">
        <v>55</v>
      </c>
      <c r="H557" s="2">
        <f t="shared" si="53"/>
        <v>5.5220883534136546E-2</v>
      </c>
      <c r="I557" s="3">
        <f t="shared" si="49"/>
        <v>7.3392971887550198</v>
      </c>
      <c r="J557" s="4">
        <f t="shared" si="50"/>
        <v>132.90799999999999</v>
      </c>
      <c r="K557" s="4">
        <v>7309.94</v>
      </c>
    </row>
    <row r="558" spans="1:11" x14ac:dyDescent="0.45">
      <c r="A558" s="1">
        <v>45431</v>
      </c>
      <c r="B558" s="1" t="str">
        <f t="shared" si="51"/>
        <v>Sun</v>
      </c>
      <c r="C558" t="s">
        <v>5</v>
      </c>
      <c r="D558">
        <f t="shared" si="52"/>
        <v>1</v>
      </c>
      <c r="E558" s="8">
        <f t="shared" si="48"/>
        <v>1</v>
      </c>
      <c r="F558">
        <v>660</v>
      </c>
      <c r="G558">
        <v>23</v>
      </c>
      <c r="H558" s="2">
        <f t="shared" si="53"/>
        <v>3.4848484848484851E-2</v>
      </c>
      <c r="I558" s="3">
        <f t="shared" si="49"/>
        <v>4.7790454545454546</v>
      </c>
      <c r="J558" s="4">
        <f t="shared" si="50"/>
        <v>137.13782608695652</v>
      </c>
      <c r="K558" s="4">
        <v>3154.17</v>
      </c>
    </row>
    <row r="559" spans="1:11" x14ac:dyDescent="0.45">
      <c r="A559" s="1">
        <v>45431</v>
      </c>
      <c r="B559" s="1" t="str">
        <f t="shared" si="51"/>
        <v>Sun</v>
      </c>
      <c r="C559" t="s">
        <v>6</v>
      </c>
      <c r="D559">
        <f t="shared" si="52"/>
        <v>2</v>
      </c>
      <c r="E559" s="8">
        <f t="shared" si="48"/>
        <v>1</v>
      </c>
      <c r="F559">
        <v>870</v>
      </c>
      <c r="G559">
        <v>5</v>
      </c>
      <c r="H559" s="2">
        <f t="shared" si="53"/>
        <v>5.7471264367816091E-3</v>
      </c>
      <c r="I559" s="3">
        <f t="shared" si="49"/>
        <v>0.32259770114942532</v>
      </c>
      <c r="J559" s="4">
        <f t="shared" si="50"/>
        <v>56.132000000000005</v>
      </c>
      <c r="K559" s="4">
        <v>280.66000000000003</v>
      </c>
    </row>
    <row r="560" spans="1:11" x14ac:dyDescent="0.45">
      <c r="A560" s="1">
        <v>45431</v>
      </c>
      <c r="B560" s="1" t="str">
        <f t="shared" si="51"/>
        <v>Sun</v>
      </c>
      <c r="C560" t="s">
        <v>7</v>
      </c>
      <c r="D560">
        <f t="shared" si="52"/>
        <v>3</v>
      </c>
      <c r="E560" s="8">
        <f t="shared" si="48"/>
        <v>1</v>
      </c>
      <c r="F560">
        <v>391</v>
      </c>
      <c r="G560">
        <v>15</v>
      </c>
      <c r="H560" s="2">
        <f t="shared" si="53"/>
        <v>3.8363171355498722E-2</v>
      </c>
      <c r="I560" s="3">
        <f t="shared" si="49"/>
        <v>5.7160358056265981</v>
      </c>
      <c r="J560" s="4">
        <f t="shared" si="50"/>
        <v>148.99799999999999</v>
      </c>
      <c r="K560" s="4">
        <v>2234.9699999999998</v>
      </c>
    </row>
    <row r="561" spans="1:11" x14ac:dyDescent="0.45">
      <c r="A561" s="1">
        <v>45431</v>
      </c>
      <c r="B561" s="1" t="str">
        <f t="shared" si="51"/>
        <v>Sun</v>
      </c>
      <c r="C561" t="s">
        <v>8</v>
      </c>
      <c r="D561">
        <f t="shared" si="52"/>
        <v>4</v>
      </c>
      <c r="E561" s="8">
        <f t="shared" si="48"/>
        <v>1</v>
      </c>
      <c r="F561">
        <v>290</v>
      </c>
      <c r="G561">
        <v>11</v>
      </c>
      <c r="H561" s="2">
        <f t="shared" si="53"/>
        <v>3.793103448275862E-2</v>
      </c>
      <c r="I561" s="3">
        <f t="shared" si="49"/>
        <v>1.3575172413793104</v>
      </c>
      <c r="J561" s="4">
        <f t="shared" si="50"/>
        <v>35.789090909090909</v>
      </c>
      <c r="K561" s="4">
        <v>393.68</v>
      </c>
    </row>
    <row r="562" spans="1:11" x14ac:dyDescent="0.45">
      <c r="A562" s="1">
        <v>45432</v>
      </c>
      <c r="B562" s="1" t="str">
        <f t="shared" si="51"/>
        <v>Mon</v>
      </c>
      <c r="C562" t="s">
        <v>5</v>
      </c>
      <c r="D562">
        <f t="shared" si="52"/>
        <v>1</v>
      </c>
      <c r="E562" s="8">
        <f t="shared" si="48"/>
        <v>2</v>
      </c>
      <c r="F562">
        <v>649</v>
      </c>
      <c r="G562">
        <v>20</v>
      </c>
      <c r="H562" s="2">
        <f t="shared" si="53"/>
        <v>3.0816640986132512E-2</v>
      </c>
      <c r="I562" s="3">
        <f t="shared" si="49"/>
        <v>2.947426810477658</v>
      </c>
      <c r="J562" s="4">
        <f t="shared" si="50"/>
        <v>95.644000000000005</v>
      </c>
      <c r="K562" s="4">
        <v>1912.88</v>
      </c>
    </row>
    <row r="563" spans="1:11" x14ac:dyDescent="0.45">
      <c r="A563" s="1">
        <v>45432</v>
      </c>
      <c r="B563" s="1" t="str">
        <f t="shared" si="51"/>
        <v>Mon</v>
      </c>
      <c r="C563" t="s">
        <v>6</v>
      </c>
      <c r="D563">
        <f t="shared" si="52"/>
        <v>2</v>
      </c>
      <c r="E563" s="8">
        <f t="shared" si="48"/>
        <v>2</v>
      </c>
      <c r="F563">
        <v>806</v>
      </c>
      <c r="G563">
        <v>6</v>
      </c>
      <c r="H563" s="2">
        <f t="shared" si="53"/>
        <v>7.4441687344913151E-3</v>
      </c>
      <c r="I563" s="3">
        <f t="shared" si="49"/>
        <v>1.0640694789081886</v>
      </c>
      <c r="J563" s="4">
        <f t="shared" si="50"/>
        <v>142.94</v>
      </c>
      <c r="K563" s="4">
        <v>857.64</v>
      </c>
    </row>
    <row r="564" spans="1:11" x14ac:dyDescent="0.45">
      <c r="A564" s="1">
        <v>45432</v>
      </c>
      <c r="B564" s="1" t="str">
        <f t="shared" si="51"/>
        <v>Mon</v>
      </c>
      <c r="C564" t="s">
        <v>7</v>
      </c>
      <c r="D564">
        <f t="shared" si="52"/>
        <v>3</v>
      </c>
      <c r="E564" s="8">
        <f t="shared" si="48"/>
        <v>2</v>
      </c>
      <c r="F564">
        <v>444</v>
      </c>
      <c r="G564">
        <v>13</v>
      </c>
      <c r="H564" s="2">
        <f t="shared" si="53"/>
        <v>2.9279279279279279E-2</v>
      </c>
      <c r="I564" s="3">
        <f t="shared" si="49"/>
        <v>1.8188063063063062</v>
      </c>
      <c r="J564" s="4">
        <f t="shared" si="50"/>
        <v>62.119230769230768</v>
      </c>
      <c r="K564" s="4">
        <v>807.55</v>
      </c>
    </row>
    <row r="565" spans="1:11" x14ac:dyDescent="0.45">
      <c r="A565" s="1">
        <v>45432</v>
      </c>
      <c r="B565" s="1" t="str">
        <f t="shared" si="51"/>
        <v>Mon</v>
      </c>
      <c r="C565" t="s">
        <v>8</v>
      </c>
      <c r="D565">
        <f t="shared" si="52"/>
        <v>4</v>
      </c>
      <c r="E565" s="8">
        <f t="shared" si="48"/>
        <v>2</v>
      </c>
      <c r="F565">
        <v>670</v>
      </c>
      <c r="G565">
        <v>38</v>
      </c>
      <c r="H565" s="2">
        <f t="shared" si="53"/>
        <v>5.6716417910447764E-2</v>
      </c>
      <c r="I565" s="3">
        <f t="shared" si="49"/>
        <v>3.6657611940298507</v>
      </c>
      <c r="J565" s="4">
        <f t="shared" si="50"/>
        <v>64.63315789473684</v>
      </c>
      <c r="K565" s="4">
        <v>2456.06</v>
      </c>
    </row>
    <row r="566" spans="1:11" x14ac:dyDescent="0.45">
      <c r="A566" s="1">
        <v>45433</v>
      </c>
      <c r="B566" s="1" t="str">
        <f t="shared" si="51"/>
        <v>Tue</v>
      </c>
      <c r="C566" t="s">
        <v>5</v>
      </c>
      <c r="D566">
        <f t="shared" si="52"/>
        <v>1</v>
      </c>
      <c r="E566" s="8">
        <f t="shared" si="48"/>
        <v>3</v>
      </c>
      <c r="F566">
        <v>107</v>
      </c>
      <c r="G566">
        <v>5</v>
      </c>
      <c r="H566" s="2">
        <f t="shared" si="53"/>
        <v>4.6728971962616821E-2</v>
      </c>
      <c r="I566" s="3">
        <f t="shared" si="49"/>
        <v>6.5803738317757015</v>
      </c>
      <c r="J566" s="4">
        <f t="shared" si="50"/>
        <v>140.82</v>
      </c>
      <c r="K566" s="4">
        <v>704.1</v>
      </c>
    </row>
    <row r="567" spans="1:11" x14ac:dyDescent="0.45">
      <c r="A567" s="1">
        <v>45433</v>
      </c>
      <c r="B567" s="1" t="str">
        <f t="shared" si="51"/>
        <v>Tue</v>
      </c>
      <c r="C567" t="s">
        <v>6</v>
      </c>
      <c r="D567">
        <f t="shared" si="52"/>
        <v>2</v>
      </c>
      <c r="E567" s="8">
        <f t="shared" si="48"/>
        <v>3</v>
      </c>
      <c r="F567">
        <v>2274</v>
      </c>
      <c r="G567">
        <v>31</v>
      </c>
      <c r="H567" s="2">
        <f t="shared" si="53"/>
        <v>1.3632365875109938E-2</v>
      </c>
      <c r="I567" s="3">
        <f t="shared" si="49"/>
        <v>1.2390721196130168</v>
      </c>
      <c r="J567" s="4">
        <f t="shared" si="50"/>
        <v>90.891935483870967</v>
      </c>
      <c r="K567" s="4">
        <v>2817.65</v>
      </c>
    </row>
    <row r="568" spans="1:11" x14ac:dyDescent="0.45">
      <c r="A568" s="1">
        <v>45433</v>
      </c>
      <c r="B568" s="1" t="str">
        <f t="shared" si="51"/>
        <v>Tue</v>
      </c>
      <c r="C568" t="s">
        <v>7</v>
      </c>
      <c r="D568">
        <f t="shared" si="52"/>
        <v>3</v>
      </c>
      <c r="E568" s="8">
        <f t="shared" si="48"/>
        <v>3</v>
      </c>
      <c r="F568">
        <v>166</v>
      </c>
      <c r="G568">
        <v>7</v>
      </c>
      <c r="H568" s="2">
        <f t="shared" si="53"/>
        <v>4.2168674698795178E-2</v>
      </c>
      <c r="I568" s="3">
        <f t="shared" si="49"/>
        <v>4.9716265060240961</v>
      </c>
      <c r="J568" s="4">
        <f t="shared" si="50"/>
        <v>117.89857142857143</v>
      </c>
      <c r="K568" s="4">
        <v>825.29</v>
      </c>
    </row>
    <row r="569" spans="1:11" x14ac:dyDescent="0.45">
      <c r="A569" s="1">
        <v>45433</v>
      </c>
      <c r="B569" s="1" t="str">
        <f t="shared" si="51"/>
        <v>Tue</v>
      </c>
      <c r="C569" t="s">
        <v>8</v>
      </c>
      <c r="D569">
        <f t="shared" si="52"/>
        <v>4</v>
      </c>
      <c r="E569" s="8">
        <f t="shared" si="48"/>
        <v>3</v>
      </c>
      <c r="F569">
        <v>107</v>
      </c>
      <c r="G569">
        <v>5</v>
      </c>
      <c r="H569" s="2">
        <f t="shared" si="53"/>
        <v>4.6728971962616821E-2</v>
      </c>
      <c r="I569" s="3">
        <f t="shared" si="49"/>
        <v>3.1690654205607474</v>
      </c>
      <c r="J569" s="4">
        <f t="shared" si="50"/>
        <v>67.817999999999998</v>
      </c>
      <c r="K569" s="4">
        <v>339.09</v>
      </c>
    </row>
    <row r="570" spans="1:11" x14ac:dyDescent="0.45">
      <c r="A570" s="1">
        <v>45434</v>
      </c>
      <c r="B570" s="1" t="str">
        <f t="shared" si="51"/>
        <v>Wed</v>
      </c>
      <c r="C570" t="s">
        <v>5</v>
      </c>
      <c r="D570">
        <f t="shared" si="52"/>
        <v>1</v>
      </c>
      <c r="E570" s="8">
        <f t="shared" si="48"/>
        <v>4</v>
      </c>
      <c r="F570">
        <v>301</v>
      </c>
      <c r="G570">
        <v>13</v>
      </c>
      <c r="H570" s="2">
        <f t="shared" si="53"/>
        <v>4.3189368770764118E-2</v>
      </c>
      <c r="I570" s="3">
        <f t="shared" si="49"/>
        <v>2.8702325581395352</v>
      </c>
      <c r="J570" s="4">
        <f t="shared" si="50"/>
        <v>66.456923076923076</v>
      </c>
      <c r="K570" s="4">
        <v>863.94</v>
      </c>
    </row>
    <row r="571" spans="1:11" x14ac:dyDescent="0.45">
      <c r="A571" s="1">
        <v>45434</v>
      </c>
      <c r="B571" s="1" t="str">
        <f t="shared" si="51"/>
        <v>Wed</v>
      </c>
      <c r="C571" t="s">
        <v>6</v>
      </c>
      <c r="D571">
        <f t="shared" si="52"/>
        <v>2</v>
      </c>
      <c r="E571" s="8">
        <f t="shared" si="48"/>
        <v>4</v>
      </c>
      <c r="F571">
        <v>2269</v>
      </c>
      <c r="G571">
        <v>17</v>
      </c>
      <c r="H571" s="2">
        <f t="shared" si="53"/>
        <v>7.4922873512560601E-3</v>
      </c>
      <c r="I571" s="3">
        <f t="shared" si="49"/>
        <v>0.56579991185544287</v>
      </c>
      <c r="J571" s="4">
        <f t="shared" si="50"/>
        <v>75.517647058823528</v>
      </c>
      <c r="K571" s="4">
        <v>1283.8</v>
      </c>
    </row>
    <row r="572" spans="1:11" x14ac:dyDescent="0.45">
      <c r="A572" s="1">
        <v>45434</v>
      </c>
      <c r="B572" s="1" t="str">
        <f t="shared" si="51"/>
        <v>Wed</v>
      </c>
      <c r="C572" t="s">
        <v>7</v>
      </c>
      <c r="D572">
        <f t="shared" si="52"/>
        <v>3</v>
      </c>
      <c r="E572" s="8">
        <f t="shared" si="48"/>
        <v>4</v>
      </c>
      <c r="F572">
        <v>150</v>
      </c>
      <c r="G572">
        <v>4</v>
      </c>
      <c r="H572" s="2">
        <f t="shared" si="53"/>
        <v>2.6666666666666668E-2</v>
      </c>
      <c r="I572" s="3">
        <f t="shared" si="49"/>
        <v>1.1795333333333333</v>
      </c>
      <c r="J572" s="4">
        <f t="shared" si="50"/>
        <v>44.232500000000002</v>
      </c>
      <c r="K572" s="4">
        <v>176.93</v>
      </c>
    </row>
    <row r="573" spans="1:11" x14ac:dyDescent="0.45">
      <c r="A573" s="1">
        <v>45434</v>
      </c>
      <c r="B573" s="1" t="str">
        <f t="shared" si="51"/>
        <v>Wed</v>
      </c>
      <c r="C573" t="s">
        <v>8</v>
      </c>
      <c r="D573">
        <f t="shared" si="52"/>
        <v>4</v>
      </c>
      <c r="E573" s="8">
        <f t="shared" si="48"/>
        <v>4</v>
      </c>
      <c r="F573">
        <v>782</v>
      </c>
      <c r="G573">
        <v>40</v>
      </c>
      <c r="H573" s="2">
        <f t="shared" si="53"/>
        <v>5.1150895140664961E-2</v>
      </c>
      <c r="I573" s="3">
        <f t="shared" si="49"/>
        <v>1.4351790281329924</v>
      </c>
      <c r="J573" s="4">
        <f t="shared" si="50"/>
        <v>28.057749999999999</v>
      </c>
      <c r="K573" s="4">
        <v>1122.31</v>
      </c>
    </row>
    <row r="574" spans="1:11" x14ac:dyDescent="0.45">
      <c r="A574" s="1">
        <v>45435</v>
      </c>
      <c r="B574" s="1" t="str">
        <f t="shared" si="51"/>
        <v>Thu</v>
      </c>
      <c r="C574" t="s">
        <v>5</v>
      </c>
      <c r="D574">
        <f t="shared" si="52"/>
        <v>1</v>
      </c>
      <c r="E574" s="8">
        <f t="shared" si="48"/>
        <v>5</v>
      </c>
      <c r="F574">
        <v>778</v>
      </c>
      <c r="G574">
        <v>30</v>
      </c>
      <c r="H574" s="2">
        <f t="shared" si="53"/>
        <v>3.8560411311053984E-2</v>
      </c>
      <c r="I574" s="3">
        <f t="shared" si="49"/>
        <v>4.7078920308483285</v>
      </c>
      <c r="J574" s="4">
        <f t="shared" si="50"/>
        <v>122.09133333333332</v>
      </c>
      <c r="K574" s="4">
        <v>3662.74</v>
      </c>
    </row>
    <row r="575" spans="1:11" x14ac:dyDescent="0.45">
      <c r="A575" s="1">
        <v>45435</v>
      </c>
      <c r="B575" s="1" t="str">
        <f t="shared" si="51"/>
        <v>Thu</v>
      </c>
      <c r="C575" t="s">
        <v>6</v>
      </c>
      <c r="D575">
        <f t="shared" si="52"/>
        <v>2</v>
      </c>
      <c r="E575" s="8">
        <f t="shared" si="48"/>
        <v>5</v>
      </c>
      <c r="F575">
        <v>1263</v>
      </c>
      <c r="G575">
        <v>14</v>
      </c>
      <c r="H575" s="2">
        <f t="shared" si="53"/>
        <v>1.1084718923198733E-2</v>
      </c>
      <c r="I575" s="3">
        <f t="shared" si="49"/>
        <v>1.0310847189231986</v>
      </c>
      <c r="J575" s="4">
        <f t="shared" si="50"/>
        <v>93.018571428571434</v>
      </c>
      <c r="K575" s="4">
        <v>1302.26</v>
      </c>
    </row>
    <row r="576" spans="1:11" x14ac:dyDescent="0.45">
      <c r="A576" s="1">
        <v>45435</v>
      </c>
      <c r="B576" s="1" t="str">
        <f t="shared" si="51"/>
        <v>Thu</v>
      </c>
      <c r="C576" t="s">
        <v>7</v>
      </c>
      <c r="D576">
        <f t="shared" si="52"/>
        <v>3</v>
      </c>
      <c r="E576" s="8">
        <f t="shared" si="48"/>
        <v>5</v>
      </c>
      <c r="F576">
        <v>840</v>
      </c>
      <c r="G576">
        <v>34</v>
      </c>
      <c r="H576" s="2">
        <f t="shared" si="53"/>
        <v>4.0476190476190478E-2</v>
      </c>
      <c r="I576" s="3">
        <f t="shared" si="49"/>
        <v>0.96072619047619046</v>
      </c>
      <c r="J576" s="4">
        <f t="shared" si="50"/>
        <v>23.735588235294117</v>
      </c>
      <c r="K576" s="4">
        <v>807.01</v>
      </c>
    </row>
    <row r="577" spans="1:11" x14ac:dyDescent="0.45">
      <c r="A577" s="1">
        <v>45435</v>
      </c>
      <c r="B577" s="1" t="str">
        <f t="shared" si="51"/>
        <v>Thu</v>
      </c>
      <c r="C577" t="s">
        <v>8</v>
      </c>
      <c r="D577">
        <f t="shared" si="52"/>
        <v>4</v>
      </c>
      <c r="E577" s="8">
        <f t="shared" si="48"/>
        <v>5</v>
      </c>
      <c r="F577">
        <v>425</v>
      </c>
      <c r="G577">
        <v>13</v>
      </c>
      <c r="H577" s="2">
        <f t="shared" si="53"/>
        <v>3.0588235294117649E-2</v>
      </c>
      <c r="I577" s="3">
        <f t="shared" si="49"/>
        <v>3.4617647058823531</v>
      </c>
      <c r="J577" s="4">
        <f t="shared" si="50"/>
        <v>113.17307692307692</v>
      </c>
      <c r="K577" s="4">
        <v>1471.25</v>
      </c>
    </row>
    <row r="578" spans="1:11" x14ac:dyDescent="0.45">
      <c r="A578" s="1">
        <v>45436</v>
      </c>
      <c r="B578" s="1" t="str">
        <f t="shared" si="51"/>
        <v>Fri</v>
      </c>
      <c r="C578" t="s">
        <v>5</v>
      </c>
      <c r="D578">
        <f t="shared" si="52"/>
        <v>1</v>
      </c>
      <c r="E578" s="8">
        <f t="shared" ref="E578:E641" si="54">WEEKDAY(A578,1)</f>
        <v>6</v>
      </c>
      <c r="F578">
        <v>824</v>
      </c>
      <c r="G578">
        <v>30</v>
      </c>
      <c r="H578" s="2">
        <f t="shared" si="53"/>
        <v>3.640776699029126E-2</v>
      </c>
      <c r="I578" s="3">
        <f t="shared" ref="I578:I641" si="55">K578/F578</f>
        <v>4.7337014563106798</v>
      </c>
      <c r="J578" s="4">
        <f t="shared" ref="J578:J641" si="56">K578/G578</f>
        <v>130.01900000000001</v>
      </c>
      <c r="K578" s="4">
        <v>3900.57</v>
      </c>
    </row>
    <row r="579" spans="1:11" x14ac:dyDescent="0.45">
      <c r="A579" s="1">
        <v>45436</v>
      </c>
      <c r="B579" s="1" t="str">
        <f t="shared" ref="B579:B642" si="57">TEXT(A579,"ddd")</f>
        <v>Fri</v>
      </c>
      <c r="C579" t="s">
        <v>6</v>
      </c>
      <c r="D579">
        <f t="shared" ref="D579:D642" si="58">IF(C579="Organic",1,(IF(C579="Paid Ads",2,(IF(C579="Social Media",3,(IF(C579="Referral",4,)))))))</f>
        <v>2</v>
      </c>
      <c r="E579" s="8">
        <f t="shared" si="54"/>
        <v>6</v>
      </c>
      <c r="F579">
        <v>2098</v>
      </c>
      <c r="G579">
        <v>27</v>
      </c>
      <c r="H579" s="2">
        <f t="shared" ref="H579:H642" si="59">G579/F579</f>
        <v>1.2869399428026692E-2</v>
      </c>
      <c r="I579" s="3">
        <f t="shared" si="55"/>
        <v>0.62860343183984746</v>
      </c>
      <c r="J579" s="4">
        <f t="shared" si="56"/>
        <v>48.844814814814811</v>
      </c>
      <c r="K579" s="4">
        <v>1318.81</v>
      </c>
    </row>
    <row r="580" spans="1:11" x14ac:dyDescent="0.45">
      <c r="A580" s="1">
        <v>45436</v>
      </c>
      <c r="B580" s="1" t="str">
        <f t="shared" si="57"/>
        <v>Fri</v>
      </c>
      <c r="C580" t="s">
        <v>7</v>
      </c>
      <c r="D580">
        <f t="shared" si="58"/>
        <v>3</v>
      </c>
      <c r="E580" s="8">
        <f t="shared" si="54"/>
        <v>6</v>
      </c>
      <c r="F580">
        <v>577</v>
      </c>
      <c r="G580">
        <v>31</v>
      </c>
      <c r="H580" s="2">
        <f t="shared" si="59"/>
        <v>5.3726169844020795E-2</v>
      </c>
      <c r="I580" s="3">
        <f t="shared" si="55"/>
        <v>5.7293240901213176</v>
      </c>
      <c r="J580" s="4">
        <f t="shared" si="56"/>
        <v>106.63935483870968</v>
      </c>
      <c r="K580" s="4">
        <v>3305.82</v>
      </c>
    </row>
    <row r="581" spans="1:11" x14ac:dyDescent="0.45">
      <c r="A581" s="1">
        <v>45436</v>
      </c>
      <c r="B581" s="1" t="str">
        <f t="shared" si="57"/>
        <v>Fri</v>
      </c>
      <c r="C581" t="s">
        <v>8</v>
      </c>
      <c r="D581">
        <f t="shared" si="58"/>
        <v>4</v>
      </c>
      <c r="E581" s="8">
        <f t="shared" si="54"/>
        <v>6</v>
      </c>
      <c r="F581">
        <v>388</v>
      </c>
      <c r="G581">
        <v>20</v>
      </c>
      <c r="H581" s="2">
        <f t="shared" si="59"/>
        <v>5.1546391752577317E-2</v>
      </c>
      <c r="I581" s="3">
        <f t="shared" si="55"/>
        <v>5.301159793814433</v>
      </c>
      <c r="J581" s="4">
        <f t="shared" si="56"/>
        <v>102.8425</v>
      </c>
      <c r="K581" s="4">
        <v>2056.85</v>
      </c>
    </row>
    <row r="582" spans="1:11" x14ac:dyDescent="0.45">
      <c r="A582" s="1">
        <v>45437</v>
      </c>
      <c r="B582" s="1" t="str">
        <f t="shared" si="57"/>
        <v>Sat</v>
      </c>
      <c r="C582" t="s">
        <v>5</v>
      </c>
      <c r="D582">
        <f t="shared" si="58"/>
        <v>1</v>
      </c>
      <c r="E582" s="8">
        <f t="shared" si="54"/>
        <v>7</v>
      </c>
      <c r="F582">
        <v>364</v>
      </c>
      <c r="G582">
        <v>21</v>
      </c>
      <c r="H582" s="2">
        <f t="shared" si="59"/>
        <v>5.7692307692307696E-2</v>
      </c>
      <c r="I582" s="3">
        <f t="shared" si="55"/>
        <v>7.4942582417582413</v>
      </c>
      <c r="J582" s="4">
        <f t="shared" si="56"/>
        <v>129.90047619047618</v>
      </c>
      <c r="K582" s="4">
        <v>2727.91</v>
      </c>
    </row>
    <row r="583" spans="1:11" x14ac:dyDescent="0.45">
      <c r="A583" s="1">
        <v>45437</v>
      </c>
      <c r="B583" s="1" t="str">
        <f t="shared" si="57"/>
        <v>Sat</v>
      </c>
      <c r="C583" t="s">
        <v>6</v>
      </c>
      <c r="D583">
        <f t="shared" si="58"/>
        <v>2</v>
      </c>
      <c r="E583" s="8">
        <f t="shared" si="54"/>
        <v>7</v>
      </c>
      <c r="F583">
        <v>1397</v>
      </c>
      <c r="G583">
        <v>16</v>
      </c>
      <c r="H583" s="2">
        <f t="shared" si="59"/>
        <v>1.1453113815318539E-2</v>
      </c>
      <c r="I583" s="3">
        <f t="shared" si="55"/>
        <v>1.171581961345741</v>
      </c>
      <c r="J583" s="4">
        <f t="shared" si="56"/>
        <v>102.29375</v>
      </c>
      <c r="K583" s="4">
        <v>1636.7</v>
      </c>
    </row>
    <row r="584" spans="1:11" x14ac:dyDescent="0.45">
      <c r="A584" s="1">
        <v>45437</v>
      </c>
      <c r="B584" s="1" t="str">
        <f t="shared" si="57"/>
        <v>Sat</v>
      </c>
      <c r="C584" t="s">
        <v>7</v>
      </c>
      <c r="D584">
        <f t="shared" si="58"/>
        <v>3</v>
      </c>
      <c r="E584" s="8">
        <f t="shared" si="54"/>
        <v>7</v>
      </c>
      <c r="F584">
        <v>532</v>
      </c>
      <c r="G584">
        <v>25</v>
      </c>
      <c r="H584" s="2">
        <f t="shared" si="59"/>
        <v>4.6992481203007516E-2</v>
      </c>
      <c r="I584" s="3">
        <f t="shared" si="55"/>
        <v>1.7857894736842104</v>
      </c>
      <c r="J584" s="4">
        <f t="shared" si="56"/>
        <v>38.001599999999996</v>
      </c>
      <c r="K584" s="4">
        <v>950.04</v>
      </c>
    </row>
    <row r="585" spans="1:11" x14ac:dyDescent="0.45">
      <c r="A585" s="1">
        <v>45437</v>
      </c>
      <c r="B585" s="1" t="str">
        <f t="shared" si="57"/>
        <v>Sat</v>
      </c>
      <c r="C585" t="s">
        <v>8</v>
      </c>
      <c r="D585">
        <f t="shared" si="58"/>
        <v>4</v>
      </c>
      <c r="E585" s="8">
        <f t="shared" si="54"/>
        <v>7</v>
      </c>
      <c r="F585">
        <v>825</v>
      </c>
      <c r="G585">
        <v>35</v>
      </c>
      <c r="H585" s="2">
        <f t="shared" si="59"/>
        <v>4.2424242424242427E-2</v>
      </c>
      <c r="I585" s="3">
        <f t="shared" si="55"/>
        <v>2.9964484848484849</v>
      </c>
      <c r="J585" s="4">
        <f t="shared" si="56"/>
        <v>70.630571428571429</v>
      </c>
      <c r="K585" s="4">
        <v>2472.0700000000002</v>
      </c>
    </row>
    <row r="586" spans="1:11" x14ac:dyDescent="0.45">
      <c r="A586" s="1">
        <v>45438</v>
      </c>
      <c r="B586" s="1" t="str">
        <f t="shared" si="57"/>
        <v>Sun</v>
      </c>
      <c r="C586" t="s">
        <v>5</v>
      </c>
      <c r="D586">
        <f t="shared" si="58"/>
        <v>1</v>
      </c>
      <c r="E586" s="8">
        <f t="shared" si="54"/>
        <v>1</v>
      </c>
      <c r="F586">
        <v>896</v>
      </c>
      <c r="G586">
        <v>49</v>
      </c>
      <c r="H586" s="2">
        <f t="shared" si="59"/>
        <v>5.46875E-2</v>
      </c>
      <c r="I586" s="3">
        <f t="shared" si="55"/>
        <v>5.3977343749999998</v>
      </c>
      <c r="J586" s="4">
        <f t="shared" si="56"/>
        <v>98.701428571428565</v>
      </c>
      <c r="K586" s="4">
        <v>4836.37</v>
      </c>
    </row>
    <row r="587" spans="1:11" x14ac:dyDescent="0.45">
      <c r="A587" s="1">
        <v>45438</v>
      </c>
      <c r="B587" s="1" t="str">
        <f t="shared" si="57"/>
        <v>Sun</v>
      </c>
      <c r="C587" t="s">
        <v>6</v>
      </c>
      <c r="D587">
        <f t="shared" si="58"/>
        <v>2</v>
      </c>
      <c r="E587" s="8">
        <f t="shared" si="54"/>
        <v>1</v>
      </c>
      <c r="F587">
        <v>2252</v>
      </c>
      <c r="G587">
        <v>28</v>
      </c>
      <c r="H587" s="2">
        <f t="shared" si="59"/>
        <v>1.2433392539964476E-2</v>
      </c>
      <c r="I587" s="3">
        <f t="shared" si="55"/>
        <v>0.78199378330373004</v>
      </c>
      <c r="J587" s="4">
        <f t="shared" si="56"/>
        <v>62.894642857142856</v>
      </c>
      <c r="K587" s="4">
        <v>1761.05</v>
      </c>
    </row>
    <row r="588" spans="1:11" x14ac:dyDescent="0.45">
      <c r="A588" s="1">
        <v>45438</v>
      </c>
      <c r="B588" s="1" t="str">
        <f t="shared" si="57"/>
        <v>Sun</v>
      </c>
      <c r="C588" t="s">
        <v>7</v>
      </c>
      <c r="D588">
        <f t="shared" si="58"/>
        <v>3</v>
      </c>
      <c r="E588" s="8">
        <f t="shared" si="54"/>
        <v>1</v>
      </c>
      <c r="F588">
        <v>736</v>
      </c>
      <c r="G588">
        <v>32</v>
      </c>
      <c r="H588" s="2">
        <f t="shared" si="59"/>
        <v>4.3478260869565216E-2</v>
      </c>
      <c r="I588" s="3">
        <f t="shared" si="55"/>
        <v>1.4510733695652174</v>
      </c>
      <c r="J588" s="4">
        <f t="shared" si="56"/>
        <v>33.3746875</v>
      </c>
      <c r="K588" s="4">
        <v>1067.99</v>
      </c>
    </row>
    <row r="589" spans="1:11" x14ac:dyDescent="0.45">
      <c r="A589" s="1">
        <v>45438</v>
      </c>
      <c r="B589" s="1" t="str">
        <f t="shared" si="57"/>
        <v>Sun</v>
      </c>
      <c r="C589" t="s">
        <v>8</v>
      </c>
      <c r="D589">
        <f t="shared" si="58"/>
        <v>4</v>
      </c>
      <c r="E589" s="8">
        <f t="shared" si="54"/>
        <v>1</v>
      </c>
      <c r="F589">
        <v>299</v>
      </c>
      <c r="G589">
        <v>15</v>
      </c>
      <c r="H589" s="2">
        <f t="shared" si="59"/>
        <v>5.016722408026756E-2</v>
      </c>
      <c r="I589" s="3">
        <f t="shared" si="55"/>
        <v>1.6065551839464884</v>
      </c>
      <c r="J589" s="4">
        <f t="shared" si="56"/>
        <v>32.024000000000001</v>
      </c>
      <c r="K589" s="4">
        <v>480.36</v>
      </c>
    </row>
    <row r="590" spans="1:11" x14ac:dyDescent="0.45">
      <c r="A590" s="1">
        <v>45439</v>
      </c>
      <c r="B590" s="1" t="str">
        <f t="shared" si="57"/>
        <v>Mon</v>
      </c>
      <c r="C590" t="s">
        <v>5</v>
      </c>
      <c r="D590">
        <f t="shared" si="58"/>
        <v>1</v>
      </c>
      <c r="E590" s="8">
        <f t="shared" si="54"/>
        <v>2</v>
      </c>
      <c r="F590">
        <v>238</v>
      </c>
      <c r="G590">
        <v>10</v>
      </c>
      <c r="H590" s="2">
        <f t="shared" si="59"/>
        <v>4.2016806722689079E-2</v>
      </c>
      <c r="I590" s="3">
        <f t="shared" si="55"/>
        <v>1.8585714285714285</v>
      </c>
      <c r="J590" s="4">
        <f t="shared" si="56"/>
        <v>44.233999999999995</v>
      </c>
      <c r="K590" s="4">
        <v>442.34</v>
      </c>
    </row>
    <row r="591" spans="1:11" x14ac:dyDescent="0.45">
      <c r="A591" s="1">
        <v>45439</v>
      </c>
      <c r="B591" s="1" t="str">
        <f t="shared" si="57"/>
        <v>Mon</v>
      </c>
      <c r="C591" t="s">
        <v>6</v>
      </c>
      <c r="D591">
        <f t="shared" si="58"/>
        <v>2</v>
      </c>
      <c r="E591" s="8">
        <f t="shared" si="54"/>
        <v>2</v>
      </c>
      <c r="F591">
        <v>1166</v>
      </c>
      <c r="G591">
        <v>15</v>
      </c>
      <c r="H591" s="2">
        <f t="shared" si="59"/>
        <v>1.2864493996569469E-2</v>
      </c>
      <c r="I591" s="3">
        <f t="shared" si="55"/>
        <v>1.5136277873070327</v>
      </c>
      <c r="J591" s="4">
        <f t="shared" si="56"/>
        <v>117.65933333333334</v>
      </c>
      <c r="K591" s="4">
        <v>1764.89</v>
      </c>
    </row>
    <row r="592" spans="1:11" x14ac:dyDescent="0.45">
      <c r="A592" s="1">
        <v>45439</v>
      </c>
      <c r="B592" s="1" t="str">
        <f t="shared" si="57"/>
        <v>Mon</v>
      </c>
      <c r="C592" t="s">
        <v>7</v>
      </c>
      <c r="D592">
        <f t="shared" si="58"/>
        <v>3</v>
      </c>
      <c r="E592" s="8">
        <f t="shared" si="54"/>
        <v>2</v>
      </c>
      <c r="F592">
        <v>252</v>
      </c>
      <c r="G592">
        <v>13</v>
      </c>
      <c r="H592" s="2">
        <f t="shared" si="59"/>
        <v>5.1587301587301584E-2</v>
      </c>
      <c r="I592" s="3">
        <f t="shared" si="55"/>
        <v>2.2351587301587301</v>
      </c>
      <c r="J592" s="4">
        <f t="shared" si="56"/>
        <v>43.32769230769231</v>
      </c>
      <c r="K592" s="4">
        <v>563.26</v>
      </c>
    </row>
    <row r="593" spans="1:11" x14ac:dyDescent="0.45">
      <c r="A593" s="1">
        <v>45439</v>
      </c>
      <c r="B593" s="1" t="str">
        <f t="shared" si="57"/>
        <v>Mon</v>
      </c>
      <c r="C593" t="s">
        <v>8</v>
      </c>
      <c r="D593">
        <f t="shared" si="58"/>
        <v>4</v>
      </c>
      <c r="E593" s="8">
        <f t="shared" si="54"/>
        <v>2</v>
      </c>
      <c r="F593">
        <v>775</v>
      </c>
      <c r="G593">
        <v>31</v>
      </c>
      <c r="H593" s="2">
        <f t="shared" si="59"/>
        <v>0.04</v>
      </c>
      <c r="I593" s="3">
        <f t="shared" si="55"/>
        <v>5.0272774193548386</v>
      </c>
      <c r="J593" s="4">
        <f t="shared" si="56"/>
        <v>125.68193548387096</v>
      </c>
      <c r="K593" s="4">
        <v>3896.14</v>
      </c>
    </row>
    <row r="594" spans="1:11" x14ac:dyDescent="0.45">
      <c r="A594" s="1">
        <v>45440</v>
      </c>
      <c r="B594" s="1" t="str">
        <f t="shared" si="57"/>
        <v>Tue</v>
      </c>
      <c r="C594" t="s">
        <v>5</v>
      </c>
      <c r="D594">
        <f t="shared" si="58"/>
        <v>1</v>
      </c>
      <c r="E594" s="8">
        <f t="shared" si="54"/>
        <v>3</v>
      </c>
      <c r="F594">
        <v>659</v>
      </c>
      <c r="G594">
        <v>38</v>
      </c>
      <c r="H594" s="2">
        <f t="shared" si="59"/>
        <v>5.7663125948406675E-2</v>
      </c>
      <c r="I594" s="3">
        <f t="shared" si="55"/>
        <v>2.880455235204856</v>
      </c>
      <c r="J594" s="4">
        <f t="shared" si="56"/>
        <v>49.95315789473684</v>
      </c>
      <c r="K594" s="4">
        <v>1898.22</v>
      </c>
    </row>
    <row r="595" spans="1:11" x14ac:dyDescent="0.45">
      <c r="A595" s="1">
        <v>45440</v>
      </c>
      <c r="B595" s="1" t="str">
        <f t="shared" si="57"/>
        <v>Tue</v>
      </c>
      <c r="C595" t="s">
        <v>6</v>
      </c>
      <c r="D595">
        <f t="shared" si="58"/>
        <v>2</v>
      </c>
      <c r="E595" s="8">
        <f t="shared" si="54"/>
        <v>3</v>
      </c>
      <c r="F595">
        <v>2346</v>
      </c>
      <c r="G595">
        <v>20</v>
      </c>
      <c r="H595" s="2">
        <f t="shared" si="59"/>
        <v>8.5251491901108273E-3</v>
      </c>
      <c r="I595" s="3">
        <f t="shared" si="55"/>
        <v>0.33647485080988915</v>
      </c>
      <c r="J595" s="4">
        <f t="shared" si="56"/>
        <v>39.468499999999999</v>
      </c>
      <c r="K595" s="4">
        <v>789.37</v>
      </c>
    </row>
    <row r="596" spans="1:11" x14ac:dyDescent="0.45">
      <c r="A596" s="1">
        <v>45440</v>
      </c>
      <c r="B596" s="1" t="str">
        <f t="shared" si="57"/>
        <v>Tue</v>
      </c>
      <c r="C596" t="s">
        <v>7</v>
      </c>
      <c r="D596">
        <f t="shared" si="58"/>
        <v>3</v>
      </c>
      <c r="E596" s="8">
        <f t="shared" si="54"/>
        <v>3</v>
      </c>
      <c r="F596">
        <v>227</v>
      </c>
      <c r="G596">
        <v>13</v>
      </c>
      <c r="H596" s="2">
        <f t="shared" si="59"/>
        <v>5.7268722466960353E-2</v>
      </c>
      <c r="I596" s="3">
        <f t="shared" si="55"/>
        <v>1.3262114537444933</v>
      </c>
      <c r="J596" s="4">
        <f t="shared" si="56"/>
        <v>23.157692307692308</v>
      </c>
      <c r="K596" s="4">
        <v>301.05</v>
      </c>
    </row>
    <row r="597" spans="1:11" x14ac:dyDescent="0.45">
      <c r="A597" s="1">
        <v>45440</v>
      </c>
      <c r="B597" s="1" t="str">
        <f t="shared" si="57"/>
        <v>Tue</v>
      </c>
      <c r="C597" t="s">
        <v>8</v>
      </c>
      <c r="D597">
        <f t="shared" si="58"/>
        <v>4</v>
      </c>
      <c r="E597" s="8">
        <f t="shared" si="54"/>
        <v>3</v>
      </c>
      <c r="F597">
        <v>431</v>
      </c>
      <c r="G597">
        <v>13</v>
      </c>
      <c r="H597" s="2">
        <f t="shared" si="59"/>
        <v>3.0162412993039442E-2</v>
      </c>
      <c r="I597" s="3">
        <f t="shared" si="55"/>
        <v>3.5192111368909513</v>
      </c>
      <c r="J597" s="4">
        <f t="shared" si="56"/>
        <v>116.67538461538462</v>
      </c>
      <c r="K597" s="4">
        <v>1516.78</v>
      </c>
    </row>
    <row r="598" spans="1:11" x14ac:dyDescent="0.45">
      <c r="A598" s="1">
        <v>45441</v>
      </c>
      <c r="B598" s="1" t="str">
        <f t="shared" si="57"/>
        <v>Wed</v>
      </c>
      <c r="C598" t="s">
        <v>5</v>
      </c>
      <c r="D598">
        <f t="shared" si="58"/>
        <v>1</v>
      </c>
      <c r="E598" s="8">
        <f t="shared" si="54"/>
        <v>4</v>
      </c>
      <c r="F598">
        <v>546</v>
      </c>
      <c r="G598">
        <v>19</v>
      </c>
      <c r="H598" s="2">
        <f t="shared" si="59"/>
        <v>3.47985347985348E-2</v>
      </c>
      <c r="I598" s="3">
        <f t="shared" si="55"/>
        <v>4.6578571428571429</v>
      </c>
      <c r="J598" s="4">
        <f t="shared" si="56"/>
        <v>133.85210526315791</v>
      </c>
      <c r="K598" s="4">
        <v>2543.19</v>
      </c>
    </row>
    <row r="599" spans="1:11" x14ac:dyDescent="0.45">
      <c r="A599" s="1">
        <v>45441</v>
      </c>
      <c r="B599" s="1" t="str">
        <f t="shared" si="57"/>
        <v>Wed</v>
      </c>
      <c r="C599" t="s">
        <v>6</v>
      </c>
      <c r="D599">
        <f t="shared" si="58"/>
        <v>2</v>
      </c>
      <c r="E599" s="8">
        <f t="shared" si="54"/>
        <v>4</v>
      </c>
      <c r="F599">
        <v>1466</v>
      </c>
      <c r="G599">
        <v>20</v>
      </c>
      <c r="H599" s="2">
        <f t="shared" si="59"/>
        <v>1.3642564802182811E-2</v>
      </c>
      <c r="I599" s="3">
        <f t="shared" si="55"/>
        <v>0.84579126875852662</v>
      </c>
      <c r="J599" s="4">
        <f t="shared" si="56"/>
        <v>61.996500000000005</v>
      </c>
      <c r="K599" s="4">
        <v>1239.93</v>
      </c>
    </row>
    <row r="600" spans="1:11" x14ac:dyDescent="0.45">
      <c r="A600" s="1">
        <v>45441</v>
      </c>
      <c r="B600" s="1" t="str">
        <f t="shared" si="57"/>
        <v>Wed</v>
      </c>
      <c r="C600" t="s">
        <v>7</v>
      </c>
      <c r="D600">
        <f t="shared" si="58"/>
        <v>3</v>
      </c>
      <c r="E600" s="8">
        <f t="shared" si="54"/>
        <v>4</v>
      </c>
      <c r="F600">
        <v>130</v>
      </c>
      <c r="G600">
        <v>6</v>
      </c>
      <c r="H600" s="2">
        <f t="shared" si="59"/>
        <v>4.6153846153846156E-2</v>
      </c>
      <c r="I600" s="3">
        <f t="shared" si="55"/>
        <v>3.1976153846153847</v>
      </c>
      <c r="J600" s="4">
        <f t="shared" si="56"/>
        <v>69.281666666666666</v>
      </c>
      <c r="K600" s="4">
        <v>415.69</v>
      </c>
    </row>
    <row r="601" spans="1:11" x14ac:dyDescent="0.45">
      <c r="A601" s="1">
        <v>45441</v>
      </c>
      <c r="B601" s="1" t="str">
        <f t="shared" si="57"/>
        <v>Wed</v>
      </c>
      <c r="C601" t="s">
        <v>8</v>
      </c>
      <c r="D601">
        <f t="shared" si="58"/>
        <v>4</v>
      </c>
      <c r="E601" s="8">
        <f t="shared" si="54"/>
        <v>4</v>
      </c>
      <c r="F601">
        <v>694</v>
      </c>
      <c r="G601">
        <v>39</v>
      </c>
      <c r="H601" s="2">
        <f t="shared" si="59"/>
        <v>5.6195965417867436E-2</v>
      </c>
      <c r="I601" s="3">
        <f t="shared" si="55"/>
        <v>7.2702305475504323</v>
      </c>
      <c r="J601" s="4">
        <f t="shared" si="56"/>
        <v>129.37282051282051</v>
      </c>
      <c r="K601" s="4">
        <v>5045.54</v>
      </c>
    </row>
    <row r="602" spans="1:11" x14ac:dyDescent="0.45">
      <c r="A602" s="1">
        <v>45442</v>
      </c>
      <c r="B602" s="1" t="str">
        <f t="shared" si="57"/>
        <v>Thu</v>
      </c>
      <c r="C602" t="s">
        <v>5</v>
      </c>
      <c r="D602">
        <f t="shared" si="58"/>
        <v>1</v>
      </c>
      <c r="E602" s="8">
        <f t="shared" si="54"/>
        <v>5</v>
      </c>
      <c r="F602">
        <v>536</v>
      </c>
      <c r="G602">
        <v>19</v>
      </c>
      <c r="H602" s="2">
        <f t="shared" si="59"/>
        <v>3.5447761194029849E-2</v>
      </c>
      <c r="I602" s="3">
        <f t="shared" si="55"/>
        <v>2.310373134328358</v>
      </c>
      <c r="J602" s="4">
        <f t="shared" si="56"/>
        <v>65.176842105263148</v>
      </c>
      <c r="K602" s="4">
        <v>1238.3599999999999</v>
      </c>
    </row>
    <row r="603" spans="1:11" x14ac:dyDescent="0.45">
      <c r="A603" s="1">
        <v>45442</v>
      </c>
      <c r="B603" s="1" t="str">
        <f t="shared" si="57"/>
        <v>Thu</v>
      </c>
      <c r="C603" t="s">
        <v>6</v>
      </c>
      <c r="D603">
        <f t="shared" si="58"/>
        <v>2</v>
      </c>
      <c r="E603" s="8">
        <f t="shared" si="54"/>
        <v>5</v>
      </c>
      <c r="F603">
        <v>1089</v>
      </c>
      <c r="G603">
        <v>16</v>
      </c>
      <c r="H603" s="2">
        <f t="shared" si="59"/>
        <v>1.4692378328741965E-2</v>
      </c>
      <c r="I603" s="3">
        <f t="shared" si="55"/>
        <v>1.0426629935720846</v>
      </c>
      <c r="J603" s="4">
        <f t="shared" si="56"/>
        <v>70.966250000000002</v>
      </c>
      <c r="K603" s="4">
        <v>1135.46</v>
      </c>
    </row>
    <row r="604" spans="1:11" x14ac:dyDescent="0.45">
      <c r="A604" s="1">
        <v>45442</v>
      </c>
      <c r="B604" s="1" t="str">
        <f t="shared" si="57"/>
        <v>Thu</v>
      </c>
      <c r="C604" t="s">
        <v>7</v>
      </c>
      <c r="D604">
        <f t="shared" si="58"/>
        <v>3</v>
      </c>
      <c r="E604" s="8">
        <f t="shared" si="54"/>
        <v>5</v>
      </c>
      <c r="F604">
        <v>638</v>
      </c>
      <c r="G604">
        <v>35</v>
      </c>
      <c r="H604" s="2">
        <f t="shared" si="59"/>
        <v>5.4858934169278999E-2</v>
      </c>
      <c r="I604" s="3">
        <f t="shared" si="55"/>
        <v>3.3741222570532918</v>
      </c>
      <c r="J604" s="4">
        <f t="shared" si="56"/>
        <v>61.505428571428574</v>
      </c>
      <c r="K604" s="4">
        <v>2152.69</v>
      </c>
    </row>
    <row r="605" spans="1:11" x14ac:dyDescent="0.45">
      <c r="A605" s="1">
        <v>45442</v>
      </c>
      <c r="B605" s="1" t="str">
        <f t="shared" si="57"/>
        <v>Thu</v>
      </c>
      <c r="C605" t="s">
        <v>8</v>
      </c>
      <c r="D605">
        <f t="shared" si="58"/>
        <v>4</v>
      </c>
      <c r="E605" s="8">
        <f t="shared" si="54"/>
        <v>5</v>
      </c>
      <c r="F605">
        <v>346</v>
      </c>
      <c r="G605">
        <v>13</v>
      </c>
      <c r="H605" s="2">
        <f t="shared" si="59"/>
        <v>3.7572254335260118E-2</v>
      </c>
      <c r="I605" s="3">
        <f t="shared" si="55"/>
        <v>4.7347687861271677</v>
      </c>
      <c r="J605" s="4">
        <f t="shared" si="56"/>
        <v>126.01769230769231</v>
      </c>
      <c r="K605" s="4">
        <v>1638.23</v>
      </c>
    </row>
    <row r="606" spans="1:11" x14ac:dyDescent="0.45">
      <c r="A606" s="1">
        <v>45443</v>
      </c>
      <c r="B606" s="1" t="str">
        <f t="shared" si="57"/>
        <v>Fri</v>
      </c>
      <c r="C606" t="s">
        <v>5</v>
      </c>
      <c r="D606">
        <f t="shared" si="58"/>
        <v>1</v>
      </c>
      <c r="E606" s="8">
        <f t="shared" si="54"/>
        <v>6</v>
      </c>
      <c r="F606">
        <v>283</v>
      </c>
      <c r="G606">
        <v>12</v>
      </c>
      <c r="H606" s="2">
        <f t="shared" si="59"/>
        <v>4.2402826855123678E-2</v>
      </c>
      <c r="I606" s="3">
        <f t="shared" si="55"/>
        <v>2.6766077738515901</v>
      </c>
      <c r="J606" s="4">
        <f t="shared" si="56"/>
        <v>63.123333333333335</v>
      </c>
      <c r="K606" s="4">
        <v>757.48</v>
      </c>
    </row>
    <row r="607" spans="1:11" x14ac:dyDescent="0.45">
      <c r="A607" s="1">
        <v>45443</v>
      </c>
      <c r="B607" s="1" t="str">
        <f t="shared" si="57"/>
        <v>Fri</v>
      </c>
      <c r="C607" t="s">
        <v>6</v>
      </c>
      <c r="D607">
        <f t="shared" si="58"/>
        <v>2</v>
      </c>
      <c r="E607" s="8">
        <f t="shared" si="54"/>
        <v>6</v>
      </c>
      <c r="F607">
        <v>1482</v>
      </c>
      <c r="G607">
        <v>18</v>
      </c>
      <c r="H607" s="2">
        <f t="shared" si="59"/>
        <v>1.2145748987854251E-2</v>
      </c>
      <c r="I607" s="3">
        <f t="shared" si="55"/>
        <v>0.8028744939271254</v>
      </c>
      <c r="J607" s="4">
        <f t="shared" si="56"/>
        <v>66.103333333333325</v>
      </c>
      <c r="K607" s="4">
        <v>1189.8599999999999</v>
      </c>
    </row>
    <row r="608" spans="1:11" x14ac:dyDescent="0.45">
      <c r="A608" s="1">
        <v>45443</v>
      </c>
      <c r="B608" s="1" t="str">
        <f t="shared" si="57"/>
        <v>Fri</v>
      </c>
      <c r="C608" t="s">
        <v>7</v>
      </c>
      <c r="D608">
        <f t="shared" si="58"/>
        <v>3</v>
      </c>
      <c r="E608" s="8">
        <f t="shared" si="54"/>
        <v>6</v>
      </c>
      <c r="F608">
        <v>658</v>
      </c>
      <c r="G608">
        <v>34</v>
      </c>
      <c r="H608" s="2">
        <f t="shared" si="59"/>
        <v>5.1671732522796353E-2</v>
      </c>
      <c r="I608" s="3">
        <f t="shared" si="55"/>
        <v>5.8465805471124623</v>
      </c>
      <c r="J608" s="4">
        <f t="shared" si="56"/>
        <v>113.14852941176471</v>
      </c>
      <c r="K608" s="4">
        <v>3847.05</v>
      </c>
    </row>
    <row r="609" spans="1:11" x14ac:dyDescent="0.45">
      <c r="A609" s="1">
        <v>45443</v>
      </c>
      <c r="B609" s="1" t="str">
        <f t="shared" si="57"/>
        <v>Fri</v>
      </c>
      <c r="C609" t="s">
        <v>8</v>
      </c>
      <c r="D609">
        <f t="shared" si="58"/>
        <v>4</v>
      </c>
      <c r="E609" s="8">
        <f t="shared" si="54"/>
        <v>6</v>
      </c>
      <c r="F609">
        <v>762</v>
      </c>
      <c r="G609">
        <v>40</v>
      </c>
      <c r="H609" s="2">
        <f t="shared" si="59"/>
        <v>5.2493438320209973E-2</v>
      </c>
      <c r="I609" s="3">
        <f t="shared" si="55"/>
        <v>4.5483464566929133</v>
      </c>
      <c r="J609" s="4">
        <f t="shared" si="56"/>
        <v>86.646000000000001</v>
      </c>
      <c r="K609" s="4">
        <v>3465.84</v>
      </c>
    </row>
    <row r="610" spans="1:11" x14ac:dyDescent="0.45">
      <c r="A610" s="1">
        <v>45444</v>
      </c>
      <c r="B610" s="1" t="str">
        <f t="shared" si="57"/>
        <v>Sat</v>
      </c>
      <c r="C610" t="s">
        <v>5</v>
      </c>
      <c r="D610">
        <f t="shared" si="58"/>
        <v>1</v>
      </c>
      <c r="E610" s="8">
        <f t="shared" si="54"/>
        <v>7</v>
      </c>
      <c r="F610">
        <v>212</v>
      </c>
      <c r="G610">
        <v>12</v>
      </c>
      <c r="H610" s="2">
        <f t="shared" si="59"/>
        <v>5.6603773584905662E-2</v>
      </c>
      <c r="I610" s="3">
        <f t="shared" si="55"/>
        <v>1.8629245283018867</v>
      </c>
      <c r="J610" s="4">
        <f t="shared" si="56"/>
        <v>32.911666666666669</v>
      </c>
      <c r="K610" s="4">
        <v>394.94</v>
      </c>
    </row>
    <row r="611" spans="1:11" x14ac:dyDescent="0.45">
      <c r="A611" s="1">
        <v>45444</v>
      </c>
      <c r="B611" s="1" t="str">
        <f t="shared" si="57"/>
        <v>Sat</v>
      </c>
      <c r="C611" t="s">
        <v>6</v>
      </c>
      <c r="D611">
        <f t="shared" si="58"/>
        <v>2</v>
      </c>
      <c r="E611" s="8">
        <f t="shared" si="54"/>
        <v>7</v>
      </c>
      <c r="F611">
        <v>1633</v>
      </c>
      <c r="G611">
        <v>11</v>
      </c>
      <c r="H611" s="2">
        <f t="shared" si="59"/>
        <v>6.7360685854255973E-3</v>
      </c>
      <c r="I611" s="3">
        <f t="shared" si="55"/>
        <v>0.53896509491733002</v>
      </c>
      <c r="J611" s="4">
        <f t="shared" si="56"/>
        <v>80.011818181818185</v>
      </c>
      <c r="K611" s="4">
        <v>880.13</v>
      </c>
    </row>
    <row r="612" spans="1:11" x14ac:dyDescent="0.45">
      <c r="A612" s="1">
        <v>45444</v>
      </c>
      <c r="B612" s="1" t="str">
        <f t="shared" si="57"/>
        <v>Sat</v>
      </c>
      <c r="C612" t="s">
        <v>7</v>
      </c>
      <c r="D612">
        <f t="shared" si="58"/>
        <v>3</v>
      </c>
      <c r="E612" s="8">
        <f t="shared" si="54"/>
        <v>7</v>
      </c>
      <c r="F612">
        <v>464</v>
      </c>
      <c r="G612">
        <v>27</v>
      </c>
      <c r="H612" s="2">
        <f t="shared" si="59"/>
        <v>5.8189655172413791E-2</v>
      </c>
      <c r="I612" s="3">
        <f t="shared" si="55"/>
        <v>7.3468965517241376</v>
      </c>
      <c r="J612" s="4">
        <f t="shared" si="56"/>
        <v>126.25777777777778</v>
      </c>
      <c r="K612" s="4">
        <v>3408.96</v>
      </c>
    </row>
    <row r="613" spans="1:11" x14ac:dyDescent="0.45">
      <c r="A613" s="1">
        <v>45444</v>
      </c>
      <c r="B613" s="1" t="str">
        <f t="shared" si="57"/>
        <v>Sat</v>
      </c>
      <c r="C613" t="s">
        <v>8</v>
      </c>
      <c r="D613">
        <f t="shared" si="58"/>
        <v>4</v>
      </c>
      <c r="E613" s="8">
        <f t="shared" si="54"/>
        <v>7</v>
      </c>
      <c r="F613">
        <v>878</v>
      </c>
      <c r="G613">
        <v>44</v>
      </c>
      <c r="H613" s="2">
        <f t="shared" si="59"/>
        <v>5.011389521640091E-2</v>
      </c>
      <c r="I613" s="3">
        <f t="shared" si="55"/>
        <v>6.877038724373576</v>
      </c>
      <c r="J613" s="4">
        <f t="shared" si="56"/>
        <v>137.22818181818181</v>
      </c>
      <c r="K613" s="4">
        <v>6038.04</v>
      </c>
    </row>
    <row r="614" spans="1:11" x14ac:dyDescent="0.45">
      <c r="A614" s="1">
        <v>45445</v>
      </c>
      <c r="B614" s="1" t="str">
        <f t="shared" si="57"/>
        <v>Sun</v>
      </c>
      <c r="C614" t="s">
        <v>5</v>
      </c>
      <c r="D614">
        <f t="shared" si="58"/>
        <v>1</v>
      </c>
      <c r="E614" s="8">
        <f t="shared" si="54"/>
        <v>1</v>
      </c>
      <c r="F614">
        <v>539</v>
      </c>
      <c r="G614">
        <v>30</v>
      </c>
      <c r="H614" s="2">
        <f t="shared" si="59"/>
        <v>5.5658627087198514E-2</v>
      </c>
      <c r="I614" s="3">
        <f t="shared" si="55"/>
        <v>3.1746382189239335</v>
      </c>
      <c r="J614" s="4">
        <f t="shared" si="56"/>
        <v>57.037666666666674</v>
      </c>
      <c r="K614" s="4">
        <v>1711.13</v>
      </c>
    </row>
    <row r="615" spans="1:11" x14ac:dyDescent="0.45">
      <c r="A615" s="1">
        <v>45445</v>
      </c>
      <c r="B615" s="1" t="str">
        <f t="shared" si="57"/>
        <v>Sun</v>
      </c>
      <c r="C615" t="s">
        <v>6</v>
      </c>
      <c r="D615">
        <f t="shared" si="58"/>
        <v>2</v>
      </c>
      <c r="E615" s="8">
        <f t="shared" si="54"/>
        <v>1</v>
      </c>
      <c r="F615">
        <v>1545</v>
      </c>
      <c r="G615">
        <v>7</v>
      </c>
      <c r="H615" s="2">
        <f t="shared" si="59"/>
        <v>4.5307443365695792E-3</v>
      </c>
      <c r="I615" s="3">
        <f t="shared" si="55"/>
        <v>0.21858899676375407</v>
      </c>
      <c r="J615" s="4">
        <f t="shared" si="56"/>
        <v>48.245714285714293</v>
      </c>
      <c r="K615" s="4">
        <v>337.72</v>
      </c>
    </row>
    <row r="616" spans="1:11" x14ac:dyDescent="0.45">
      <c r="A616" s="1">
        <v>45445</v>
      </c>
      <c r="B616" s="1" t="str">
        <f t="shared" si="57"/>
        <v>Sun</v>
      </c>
      <c r="C616" t="s">
        <v>7</v>
      </c>
      <c r="D616">
        <f t="shared" si="58"/>
        <v>3</v>
      </c>
      <c r="E616" s="8">
        <f t="shared" si="54"/>
        <v>1</v>
      </c>
      <c r="F616">
        <v>136</v>
      </c>
      <c r="G616">
        <v>7</v>
      </c>
      <c r="H616" s="2">
        <f t="shared" si="59"/>
        <v>5.1470588235294115E-2</v>
      </c>
      <c r="I616" s="3">
        <f t="shared" si="55"/>
        <v>6.6002205882352944</v>
      </c>
      <c r="J616" s="4">
        <f t="shared" si="56"/>
        <v>128.23285714285714</v>
      </c>
      <c r="K616" s="4">
        <v>897.63</v>
      </c>
    </row>
    <row r="617" spans="1:11" x14ac:dyDescent="0.45">
      <c r="A617" s="1">
        <v>45445</v>
      </c>
      <c r="B617" s="1" t="str">
        <f t="shared" si="57"/>
        <v>Sun</v>
      </c>
      <c r="C617" t="s">
        <v>8</v>
      </c>
      <c r="D617">
        <f t="shared" si="58"/>
        <v>4</v>
      </c>
      <c r="E617" s="8">
        <f t="shared" si="54"/>
        <v>1</v>
      </c>
      <c r="F617">
        <v>932</v>
      </c>
      <c r="G617">
        <v>32</v>
      </c>
      <c r="H617" s="2">
        <f t="shared" si="59"/>
        <v>3.4334763948497854E-2</v>
      </c>
      <c r="I617" s="3">
        <f t="shared" si="55"/>
        <v>1.9567381974248927</v>
      </c>
      <c r="J617" s="4">
        <f t="shared" si="56"/>
        <v>56.99</v>
      </c>
      <c r="K617" s="4">
        <v>1823.68</v>
      </c>
    </row>
    <row r="618" spans="1:11" x14ac:dyDescent="0.45">
      <c r="A618" s="1">
        <v>45446</v>
      </c>
      <c r="B618" s="1" t="str">
        <f t="shared" si="57"/>
        <v>Mon</v>
      </c>
      <c r="C618" t="s">
        <v>5</v>
      </c>
      <c r="D618">
        <f t="shared" si="58"/>
        <v>1</v>
      </c>
      <c r="E618" s="8">
        <f t="shared" si="54"/>
        <v>2</v>
      </c>
      <c r="F618">
        <v>556</v>
      </c>
      <c r="G618">
        <v>19</v>
      </c>
      <c r="H618" s="2">
        <f t="shared" si="59"/>
        <v>3.41726618705036E-2</v>
      </c>
      <c r="I618" s="3">
        <f t="shared" si="55"/>
        <v>3.7364568345323739</v>
      </c>
      <c r="J618" s="4">
        <f t="shared" si="56"/>
        <v>109.34052631578946</v>
      </c>
      <c r="K618" s="4">
        <v>2077.4699999999998</v>
      </c>
    </row>
    <row r="619" spans="1:11" x14ac:dyDescent="0.45">
      <c r="A619" s="1">
        <v>45446</v>
      </c>
      <c r="B619" s="1" t="str">
        <f t="shared" si="57"/>
        <v>Mon</v>
      </c>
      <c r="C619" t="s">
        <v>6</v>
      </c>
      <c r="D619">
        <f t="shared" si="58"/>
        <v>2</v>
      </c>
      <c r="E619" s="8">
        <f t="shared" si="54"/>
        <v>2</v>
      </c>
      <c r="F619">
        <v>1021</v>
      </c>
      <c r="G619">
        <v>7</v>
      </c>
      <c r="H619" s="2">
        <f t="shared" si="59"/>
        <v>6.8560235063663075E-3</v>
      </c>
      <c r="I619" s="3">
        <f t="shared" si="55"/>
        <v>0.1511949069539667</v>
      </c>
      <c r="J619" s="4">
        <f t="shared" si="56"/>
        <v>22.052857142857142</v>
      </c>
      <c r="K619" s="4">
        <v>154.37</v>
      </c>
    </row>
    <row r="620" spans="1:11" x14ac:dyDescent="0.45">
      <c r="A620" s="1">
        <v>45446</v>
      </c>
      <c r="B620" s="1" t="str">
        <f t="shared" si="57"/>
        <v>Mon</v>
      </c>
      <c r="C620" t="s">
        <v>7</v>
      </c>
      <c r="D620">
        <f t="shared" si="58"/>
        <v>3</v>
      </c>
      <c r="E620" s="8">
        <f t="shared" si="54"/>
        <v>2</v>
      </c>
      <c r="F620">
        <v>194</v>
      </c>
      <c r="G620">
        <v>9</v>
      </c>
      <c r="H620" s="2">
        <f t="shared" si="59"/>
        <v>4.6391752577319589E-2</v>
      </c>
      <c r="I620" s="3">
        <f t="shared" si="55"/>
        <v>6.8757216494845368</v>
      </c>
      <c r="J620" s="4">
        <f t="shared" si="56"/>
        <v>148.21</v>
      </c>
      <c r="K620" s="4">
        <v>1333.89</v>
      </c>
    </row>
    <row r="621" spans="1:11" x14ac:dyDescent="0.45">
      <c r="A621" s="1">
        <v>45446</v>
      </c>
      <c r="B621" s="1" t="str">
        <f t="shared" si="57"/>
        <v>Mon</v>
      </c>
      <c r="C621" t="s">
        <v>8</v>
      </c>
      <c r="D621">
        <f t="shared" si="58"/>
        <v>4</v>
      </c>
      <c r="E621" s="8">
        <f t="shared" si="54"/>
        <v>2</v>
      </c>
      <c r="F621">
        <v>194</v>
      </c>
      <c r="G621">
        <v>8</v>
      </c>
      <c r="H621" s="2">
        <f t="shared" si="59"/>
        <v>4.1237113402061855E-2</v>
      </c>
      <c r="I621" s="3">
        <f t="shared" si="55"/>
        <v>3.9637628865979382</v>
      </c>
      <c r="J621" s="4">
        <f t="shared" si="56"/>
        <v>96.121250000000003</v>
      </c>
      <c r="K621" s="4">
        <v>768.97</v>
      </c>
    </row>
    <row r="622" spans="1:11" x14ac:dyDescent="0.45">
      <c r="A622" s="1">
        <v>45447</v>
      </c>
      <c r="B622" s="1" t="str">
        <f t="shared" si="57"/>
        <v>Tue</v>
      </c>
      <c r="C622" t="s">
        <v>5</v>
      </c>
      <c r="D622">
        <f t="shared" si="58"/>
        <v>1</v>
      </c>
      <c r="E622" s="8">
        <f t="shared" si="54"/>
        <v>3</v>
      </c>
      <c r="F622">
        <v>388</v>
      </c>
      <c r="G622">
        <v>13</v>
      </c>
      <c r="H622" s="2">
        <f t="shared" si="59"/>
        <v>3.3505154639175257E-2</v>
      </c>
      <c r="I622" s="3">
        <f t="shared" si="55"/>
        <v>4.8987371134020616</v>
      </c>
      <c r="J622" s="4">
        <f t="shared" si="56"/>
        <v>146.20846153846153</v>
      </c>
      <c r="K622" s="4">
        <v>1900.71</v>
      </c>
    </row>
    <row r="623" spans="1:11" x14ac:dyDescent="0.45">
      <c r="A623" s="1">
        <v>45447</v>
      </c>
      <c r="B623" s="1" t="str">
        <f t="shared" si="57"/>
        <v>Tue</v>
      </c>
      <c r="C623" t="s">
        <v>6</v>
      </c>
      <c r="D623">
        <f t="shared" si="58"/>
        <v>2</v>
      </c>
      <c r="E623" s="8">
        <f t="shared" si="54"/>
        <v>3</v>
      </c>
      <c r="F623">
        <v>2135</v>
      </c>
      <c r="G623">
        <v>22</v>
      </c>
      <c r="H623" s="2">
        <f t="shared" si="59"/>
        <v>1.0304449648711944E-2</v>
      </c>
      <c r="I623" s="3">
        <f t="shared" si="55"/>
        <v>1.1178220140515223</v>
      </c>
      <c r="J623" s="4">
        <f t="shared" si="56"/>
        <v>108.47954545454546</v>
      </c>
      <c r="K623" s="4">
        <v>2386.5500000000002</v>
      </c>
    </row>
    <row r="624" spans="1:11" x14ac:dyDescent="0.45">
      <c r="A624" s="1">
        <v>45447</v>
      </c>
      <c r="B624" s="1" t="str">
        <f t="shared" si="57"/>
        <v>Tue</v>
      </c>
      <c r="C624" t="s">
        <v>7</v>
      </c>
      <c r="D624">
        <f t="shared" si="58"/>
        <v>3</v>
      </c>
      <c r="E624" s="8">
        <f t="shared" si="54"/>
        <v>3</v>
      </c>
      <c r="F624">
        <v>670</v>
      </c>
      <c r="G624">
        <v>35</v>
      </c>
      <c r="H624" s="2">
        <f t="shared" si="59"/>
        <v>5.2238805970149252E-2</v>
      </c>
      <c r="I624" s="3">
        <f t="shared" si="55"/>
        <v>6.4207611940298506</v>
      </c>
      <c r="J624" s="4">
        <f t="shared" si="56"/>
        <v>122.91171428571428</v>
      </c>
      <c r="K624" s="4">
        <v>4301.91</v>
      </c>
    </row>
    <row r="625" spans="1:11" x14ac:dyDescent="0.45">
      <c r="A625" s="1">
        <v>45447</v>
      </c>
      <c r="B625" s="1" t="str">
        <f t="shared" si="57"/>
        <v>Tue</v>
      </c>
      <c r="C625" t="s">
        <v>8</v>
      </c>
      <c r="D625">
        <f t="shared" si="58"/>
        <v>4</v>
      </c>
      <c r="E625" s="8">
        <f t="shared" si="54"/>
        <v>3</v>
      </c>
      <c r="F625">
        <v>317</v>
      </c>
      <c r="G625">
        <v>11</v>
      </c>
      <c r="H625" s="2">
        <f t="shared" si="59"/>
        <v>3.4700315457413249E-2</v>
      </c>
      <c r="I625" s="3">
        <f t="shared" si="55"/>
        <v>4.9579810725552056</v>
      </c>
      <c r="J625" s="4">
        <f t="shared" si="56"/>
        <v>142.88</v>
      </c>
      <c r="K625" s="4">
        <v>1571.68</v>
      </c>
    </row>
    <row r="626" spans="1:11" x14ac:dyDescent="0.45">
      <c r="A626" s="1">
        <v>45448</v>
      </c>
      <c r="B626" s="1" t="str">
        <f t="shared" si="57"/>
        <v>Wed</v>
      </c>
      <c r="C626" t="s">
        <v>5</v>
      </c>
      <c r="D626">
        <f t="shared" si="58"/>
        <v>1</v>
      </c>
      <c r="E626" s="8">
        <f t="shared" si="54"/>
        <v>4</v>
      </c>
      <c r="F626">
        <v>651</v>
      </c>
      <c r="G626">
        <v>26</v>
      </c>
      <c r="H626" s="2">
        <f t="shared" si="59"/>
        <v>3.9938556067588324E-2</v>
      </c>
      <c r="I626" s="3">
        <f t="shared" si="55"/>
        <v>3.099969278033794</v>
      </c>
      <c r="J626" s="4">
        <f t="shared" si="56"/>
        <v>77.618461538461531</v>
      </c>
      <c r="K626" s="4">
        <v>2018.08</v>
      </c>
    </row>
    <row r="627" spans="1:11" x14ac:dyDescent="0.45">
      <c r="A627" s="1">
        <v>45448</v>
      </c>
      <c r="B627" s="1" t="str">
        <f t="shared" si="57"/>
        <v>Wed</v>
      </c>
      <c r="C627" t="s">
        <v>6</v>
      </c>
      <c r="D627">
        <f t="shared" si="58"/>
        <v>2</v>
      </c>
      <c r="E627" s="8">
        <f t="shared" si="54"/>
        <v>4</v>
      </c>
      <c r="F627">
        <v>1611</v>
      </c>
      <c r="G627">
        <v>20</v>
      </c>
      <c r="H627" s="2">
        <f t="shared" si="59"/>
        <v>1.2414649286157667E-2</v>
      </c>
      <c r="I627" s="3">
        <f t="shared" si="55"/>
        <v>1.6464183736809437</v>
      </c>
      <c r="J627" s="4">
        <f t="shared" si="56"/>
        <v>132.619</v>
      </c>
      <c r="K627" s="4">
        <v>2652.38</v>
      </c>
    </row>
    <row r="628" spans="1:11" x14ac:dyDescent="0.45">
      <c r="A628" s="1">
        <v>45448</v>
      </c>
      <c r="B628" s="1" t="str">
        <f t="shared" si="57"/>
        <v>Wed</v>
      </c>
      <c r="C628" t="s">
        <v>7</v>
      </c>
      <c r="D628">
        <f t="shared" si="58"/>
        <v>3</v>
      </c>
      <c r="E628" s="8">
        <f t="shared" si="54"/>
        <v>4</v>
      </c>
      <c r="F628">
        <v>284</v>
      </c>
      <c r="G628">
        <v>12</v>
      </c>
      <c r="H628" s="2">
        <f t="shared" si="59"/>
        <v>4.2253521126760563E-2</v>
      </c>
      <c r="I628" s="3">
        <f t="shared" si="55"/>
        <v>2.1960915492957747</v>
      </c>
      <c r="J628" s="4">
        <f t="shared" si="56"/>
        <v>51.974166666666669</v>
      </c>
      <c r="K628" s="4">
        <v>623.69000000000005</v>
      </c>
    </row>
    <row r="629" spans="1:11" x14ac:dyDescent="0.45">
      <c r="A629" s="1">
        <v>45448</v>
      </c>
      <c r="B629" s="1" t="str">
        <f t="shared" si="57"/>
        <v>Wed</v>
      </c>
      <c r="C629" t="s">
        <v>8</v>
      </c>
      <c r="D629">
        <f t="shared" si="58"/>
        <v>4</v>
      </c>
      <c r="E629" s="8">
        <f t="shared" si="54"/>
        <v>4</v>
      </c>
      <c r="F629">
        <v>293</v>
      </c>
      <c r="G629">
        <v>9</v>
      </c>
      <c r="H629" s="2">
        <f t="shared" si="59"/>
        <v>3.0716723549488054E-2</v>
      </c>
      <c r="I629" s="3">
        <f t="shared" si="55"/>
        <v>3.3220819112627988</v>
      </c>
      <c r="J629" s="4">
        <f t="shared" si="56"/>
        <v>108.15222222222222</v>
      </c>
      <c r="K629" s="4">
        <v>973.37</v>
      </c>
    </row>
    <row r="630" spans="1:11" x14ac:dyDescent="0.45">
      <c r="A630" s="1">
        <v>45449</v>
      </c>
      <c r="B630" s="1" t="str">
        <f t="shared" si="57"/>
        <v>Thu</v>
      </c>
      <c r="C630" t="s">
        <v>5</v>
      </c>
      <c r="D630">
        <f t="shared" si="58"/>
        <v>1</v>
      </c>
      <c r="E630" s="8">
        <f t="shared" si="54"/>
        <v>5</v>
      </c>
      <c r="F630">
        <v>464</v>
      </c>
      <c r="G630">
        <v>16</v>
      </c>
      <c r="H630" s="2">
        <f t="shared" si="59"/>
        <v>3.4482758620689655E-2</v>
      </c>
      <c r="I630" s="3">
        <f t="shared" si="55"/>
        <v>1.3889870689655173</v>
      </c>
      <c r="J630" s="4">
        <f t="shared" si="56"/>
        <v>40.280625000000001</v>
      </c>
      <c r="K630" s="4">
        <v>644.49</v>
      </c>
    </row>
    <row r="631" spans="1:11" x14ac:dyDescent="0.45">
      <c r="A631" s="1">
        <v>45449</v>
      </c>
      <c r="B631" s="1" t="str">
        <f t="shared" si="57"/>
        <v>Thu</v>
      </c>
      <c r="C631" t="s">
        <v>6</v>
      </c>
      <c r="D631">
        <f t="shared" si="58"/>
        <v>2</v>
      </c>
      <c r="E631" s="8">
        <f t="shared" si="54"/>
        <v>5</v>
      </c>
      <c r="F631">
        <v>1802</v>
      </c>
      <c r="G631">
        <v>21</v>
      </c>
      <c r="H631" s="2">
        <f t="shared" si="59"/>
        <v>1.1653718091009988E-2</v>
      </c>
      <c r="I631" s="3">
        <f t="shared" si="55"/>
        <v>1.5758046614872363</v>
      </c>
      <c r="J631" s="4">
        <f t="shared" si="56"/>
        <v>135.21904761904761</v>
      </c>
      <c r="K631" s="4">
        <v>2839.6</v>
      </c>
    </row>
    <row r="632" spans="1:11" x14ac:dyDescent="0.45">
      <c r="A632" s="1">
        <v>45449</v>
      </c>
      <c r="B632" s="1" t="str">
        <f t="shared" si="57"/>
        <v>Thu</v>
      </c>
      <c r="C632" t="s">
        <v>7</v>
      </c>
      <c r="D632">
        <f t="shared" si="58"/>
        <v>3</v>
      </c>
      <c r="E632" s="8">
        <f t="shared" si="54"/>
        <v>5</v>
      </c>
      <c r="F632">
        <v>302</v>
      </c>
      <c r="G632">
        <v>13</v>
      </c>
      <c r="H632" s="2">
        <f t="shared" si="59"/>
        <v>4.3046357615894038E-2</v>
      </c>
      <c r="I632" s="3">
        <f t="shared" si="55"/>
        <v>1.4525827814569536</v>
      </c>
      <c r="J632" s="4">
        <f t="shared" si="56"/>
        <v>33.744615384615386</v>
      </c>
      <c r="K632" s="4">
        <v>438.68</v>
      </c>
    </row>
    <row r="633" spans="1:11" x14ac:dyDescent="0.45">
      <c r="A633" s="1">
        <v>45449</v>
      </c>
      <c r="B633" s="1" t="str">
        <f t="shared" si="57"/>
        <v>Thu</v>
      </c>
      <c r="C633" t="s">
        <v>8</v>
      </c>
      <c r="D633">
        <f t="shared" si="58"/>
        <v>4</v>
      </c>
      <c r="E633" s="8">
        <f t="shared" si="54"/>
        <v>5</v>
      </c>
      <c r="F633">
        <v>789</v>
      </c>
      <c r="G633">
        <v>26</v>
      </c>
      <c r="H633" s="2">
        <f t="shared" si="59"/>
        <v>3.2953105196451206E-2</v>
      </c>
      <c r="I633" s="3">
        <f t="shared" si="55"/>
        <v>4.8456907477820028</v>
      </c>
      <c r="J633" s="4">
        <f t="shared" si="56"/>
        <v>147.04807692307693</v>
      </c>
      <c r="K633" s="4">
        <v>3823.25</v>
      </c>
    </row>
    <row r="634" spans="1:11" x14ac:dyDescent="0.45">
      <c r="A634" s="1">
        <v>45450</v>
      </c>
      <c r="B634" s="1" t="str">
        <f t="shared" si="57"/>
        <v>Fri</v>
      </c>
      <c r="C634" t="s">
        <v>5</v>
      </c>
      <c r="D634">
        <f t="shared" si="58"/>
        <v>1</v>
      </c>
      <c r="E634" s="8">
        <f t="shared" si="54"/>
        <v>6</v>
      </c>
      <c r="F634">
        <v>389</v>
      </c>
      <c r="G634">
        <v>20</v>
      </c>
      <c r="H634" s="2">
        <f t="shared" si="59"/>
        <v>5.1413881748071981E-2</v>
      </c>
      <c r="I634" s="3">
        <f t="shared" si="55"/>
        <v>4.5297943444730073</v>
      </c>
      <c r="J634" s="4">
        <f t="shared" si="56"/>
        <v>88.104500000000002</v>
      </c>
      <c r="K634" s="4">
        <v>1762.09</v>
      </c>
    </row>
    <row r="635" spans="1:11" x14ac:dyDescent="0.45">
      <c r="A635" s="1">
        <v>45450</v>
      </c>
      <c r="B635" s="1" t="str">
        <f t="shared" si="57"/>
        <v>Fri</v>
      </c>
      <c r="C635" t="s">
        <v>6</v>
      </c>
      <c r="D635">
        <f t="shared" si="58"/>
        <v>2</v>
      </c>
      <c r="E635" s="8">
        <f t="shared" si="54"/>
        <v>6</v>
      </c>
      <c r="F635">
        <v>1089</v>
      </c>
      <c r="G635">
        <v>12</v>
      </c>
      <c r="H635" s="2">
        <f t="shared" si="59"/>
        <v>1.1019283746556474E-2</v>
      </c>
      <c r="I635" s="3">
        <f t="shared" si="55"/>
        <v>0.71079889807162533</v>
      </c>
      <c r="J635" s="4">
        <f t="shared" si="56"/>
        <v>64.504999999999995</v>
      </c>
      <c r="K635" s="4">
        <v>774.06</v>
      </c>
    </row>
    <row r="636" spans="1:11" x14ac:dyDescent="0.45">
      <c r="A636" s="1">
        <v>45450</v>
      </c>
      <c r="B636" s="1" t="str">
        <f t="shared" si="57"/>
        <v>Fri</v>
      </c>
      <c r="C636" t="s">
        <v>7</v>
      </c>
      <c r="D636">
        <f t="shared" si="58"/>
        <v>3</v>
      </c>
      <c r="E636" s="8">
        <f t="shared" si="54"/>
        <v>6</v>
      </c>
      <c r="F636">
        <v>862</v>
      </c>
      <c r="G636">
        <v>29</v>
      </c>
      <c r="H636" s="2">
        <f t="shared" si="59"/>
        <v>3.3642691415313224E-2</v>
      </c>
      <c r="I636" s="3">
        <f t="shared" si="55"/>
        <v>2.1032946635730858</v>
      </c>
      <c r="J636" s="4">
        <f t="shared" si="56"/>
        <v>62.518620689655172</v>
      </c>
      <c r="K636" s="4">
        <v>1813.04</v>
      </c>
    </row>
    <row r="637" spans="1:11" x14ac:dyDescent="0.45">
      <c r="A637" s="1">
        <v>45450</v>
      </c>
      <c r="B637" s="1" t="str">
        <f t="shared" si="57"/>
        <v>Fri</v>
      </c>
      <c r="C637" t="s">
        <v>8</v>
      </c>
      <c r="D637">
        <f t="shared" si="58"/>
        <v>4</v>
      </c>
      <c r="E637" s="8">
        <f t="shared" si="54"/>
        <v>6</v>
      </c>
      <c r="F637">
        <v>639</v>
      </c>
      <c r="G637">
        <v>31</v>
      </c>
      <c r="H637" s="2">
        <f t="shared" si="59"/>
        <v>4.8513302034428794E-2</v>
      </c>
      <c r="I637" s="3">
        <f t="shared" si="55"/>
        <v>2.2578247261345852</v>
      </c>
      <c r="J637" s="4">
        <f t="shared" si="56"/>
        <v>46.54032258064516</v>
      </c>
      <c r="K637" s="4">
        <v>1442.75</v>
      </c>
    </row>
    <row r="638" spans="1:11" x14ac:dyDescent="0.45">
      <c r="A638" s="1">
        <v>45451</v>
      </c>
      <c r="B638" s="1" t="str">
        <f t="shared" si="57"/>
        <v>Sat</v>
      </c>
      <c r="C638" t="s">
        <v>5</v>
      </c>
      <c r="D638">
        <f t="shared" si="58"/>
        <v>1</v>
      </c>
      <c r="E638" s="8">
        <f t="shared" si="54"/>
        <v>7</v>
      </c>
      <c r="F638">
        <v>624</v>
      </c>
      <c r="G638">
        <v>24</v>
      </c>
      <c r="H638" s="2">
        <f t="shared" si="59"/>
        <v>3.8461538461538464E-2</v>
      </c>
      <c r="I638" s="3">
        <f t="shared" si="55"/>
        <v>2.7185256410256406</v>
      </c>
      <c r="J638" s="4">
        <f t="shared" si="56"/>
        <v>70.681666666666658</v>
      </c>
      <c r="K638" s="4">
        <v>1696.36</v>
      </c>
    </row>
    <row r="639" spans="1:11" x14ac:dyDescent="0.45">
      <c r="A639" s="1">
        <v>45451</v>
      </c>
      <c r="B639" s="1" t="str">
        <f t="shared" si="57"/>
        <v>Sat</v>
      </c>
      <c r="C639" t="s">
        <v>6</v>
      </c>
      <c r="D639">
        <f t="shared" si="58"/>
        <v>2</v>
      </c>
      <c r="E639" s="8">
        <f t="shared" si="54"/>
        <v>7</v>
      </c>
      <c r="F639">
        <v>1930</v>
      </c>
      <c r="G639">
        <v>23</v>
      </c>
      <c r="H639" s="2">
        <f t="shared" si="59"/>
        <v>1.1917098445595855E-2</v>
      </c>
      <c r="I639" s="3">
        <f t="shared" si="55"/>
        <v>0.88660621761658032</v>
      </c>
      <c r="J639" s="4">
        <f t="shared" si="56"/>
        <v>74.397826086956528</v>
      </c>
      <c r="K639" s="4">
        <v>1711.15</v>
      </c>
    </row>
    <row r="640" spans="1:11" x14ac:dyDescent="0.45">
      <c r="A640" s="1">
        <v>45451</v>
      </c>
      <c r="B640" s="1" t="str">
        <f t="shared" si="57"/>
        <v>Sat</v>
      </c>
      <c r="C640" t="s">
        <v>7</v>
      </c>
      <c r="D640">
        <f t="shared" si="58"/>
        <v>3</v>
      </c>
      <c r="E640" s="8">
        <f t="shared" si="54"/>
        <v>7</v>
      </c>
      <c r="F640">
        <v>605</v>
      </c>
      <c r="G640">
        <v>22</v>
      </c>
      <c r="H640" s="2">
        <f t="shared" si="59"/>
        <v>3.6363636363636362E-2</v>
      </c>
      <c r="I640" s="3">
        <f t="shared" si="55"/>
        <v>3.1871900826446282</v>
      </c>
      <c r="J640" s="4">
        <f t="shared" si="56"/>
        <v>87.647727272727266</v>
      </c>
      <c r="K640" s="4">
        <v>1928.25</v>
      </c>
    </row>
    <row r="641" spans="1:11" x14ac:dyDescent="0.45">
      <c r="A641" s="1">
        <v>45451</v>
      </c>
      <c r="B641" s="1" t="str">
        <f t="shared" si="57"/>
        <v>Sat</v>
      </c>
      <c r="C641" t="s">
        <v>8</v>
      </c>
      <c r="D641">
        <f t="shared" si="58"/>
        <v>4</v>
      </c>
      <c r="E641" s="8">
        <f t="shared" si="54"/>
        <v>7</v>
      </c>
      <c r="F641">
        <v>583</v>
      </c>
      <c r="G641">
        <v>30</v>
      </c>
      <c r="H641" s="2">
        <f t="shared" si="59"/>
        <v>5.1457975986277875E-2</v>
      </c>
      <c r="I641" s="3">
        <f t="shared" si="55"/>
        <v>5.7879588336192116</v>
      </c>
      <c r="J641" s="4">
        <f t="shared" si="56"/>
        <v>112.47933333333334</v>
      </c>
      <c r="K641" s="4">
        <v>3374.38</v>
      </c>
    </row>
    <row r="642" spans="1:11" x14ac:dyDescent="0.45">
      <c r="A642" s="1">
        <v>45452</v>
      </c>
      <c r="B642" s="1" t="str">
        <f t="shared" si="57"/>
        <v>Sun</v>
      </c>
      <c r="C642" t="s">
        <v>5</v>
      </c>
      <c r="D642">
        <f t="shared" si="58"/>
        <v>1</v>
      </c>
      <c r="E642" s="8">
        <f t="shared" ref="E642:E705" si="60">WEEKDAY(A642,1)</f>
        <v>1</v>
      </c>
      <c r="F642">
        <v>670</v>
      </c>
      <c r="G642">
        <v>26</v>
      </c>
      <c r="H642" s="2">
        <f t="shared" si="59"/>
        <v>3.880597014925373E-2</v>
      </c>
      <c r="I642" s="3">
        <f t="shared" ref="I642:I705" si="61">K642/F642</f>
        <v>4.1945970149253737</v>
      </c>
      <c r="J642" s="4">
        <f t="shared" ref="J642:J705" si="62">K642/G642</f>
        <v>108.09153846153846</v>
      </c>
      <c r="K642" s="4">
        <v>2810.38</v>
      </c>
    </row>
    <row r="643" spans="1:11" x14ac:dyDescent="0.45">
      <c r="A643" s="1">
        <v>45452</v>
      </c>
      <c r="B643" s="1" t="str">
        <f t="shared" ref="B643:B706" si="63">TEXT(A643,"ddd")</f>
        <v>Sun</v>
      </c>
      <c r="C643" t="s">
        <v>6</v>
      </c>
      <c r="D643">
        <f t="shared" ref="D643:D706" si="64">IF(C643="Organic",1,(IF(C643="Paid Ads",2,(IF(C643="Social Media",3,(IF(C643="Referral",4,)))))))</f>
        <v>2</v>
      </c>
      <c r="E643" s="8">
        <f t="shared" si="60"/>
        <v>1</v>
      </c>
      <c r="F643">
        <v>1036</v>
      </c>
      <c r="G643">
        <v>7</v>
      </c>
      <c r="H643" s="2">
        <f t="shared" ref="H643:H706" si="65">G643/F643</f>
        <v>6.7567567567567571E-3</v>
      </c>
      <c r="I643" s="3">
        <f t="shared" si="61"/>
        <v>0.83714285714285708</v>
      </c>
      <c r="J643" s="4">
        <f t="shared" si="62"/>
        <v>123.89714285714285</v>
      </c>
      <c r="K643" s="4">
        <v>867.28</v>
      </c>
    </row>
    <row r="644" spans="1:11" x14ac:dyDescent="0.45">
      <c r="A644" s="1">
        <v>45452</v>
      </c>
      <c r="B644" s="1" t="str">
        <f t="shared" si="63"/>
        <v>Sun</v>
      </c>
      <c r="C644" t="s">
        <v>7</v>
      </c>
      <c r="D644">
        <f t="shared" si="64"/>
        <v>3</v>
      </c>
      <c r="E644" s="8">
        <f t="shared" si="60"/>
        <v>1</v>
      </c>
      <c r="F644">
        <v>735</v>
      </c>
      <c r="G644">
        <v>26</v>
      </c>
      <c r="H644" s="2">
        <f t="shared" si="65"/>
        <v>3.5374149659863949E-2</v>
      </c>
      <c r="I644" s="3">
        <f t="shared" si="61"/>
        <v>2.483891156462585</v>
      </c>
      <c r="J644" s="4">
        <f t="shared" si="62"/>
        <v>70.217692307692317</v>
      </c>
      <c r="K644" s="4">
        <v>1825.66</v>
      </c>
    </row>
    <row r="645" spans="1:11" x14ac:dyDescent="0.45">
      <c r="A645" s="1">
        <v>45452</v>
      </c>
      <c r="B645" s="1" t="str">
        <f t="shared" si="63"/>
        <v>Sun</v>
      </c>
      <c r="C645" t="s">
        <v>8</v>
      </c>
      <c r="D645">
        <f t="shared" si="64"/>
        <v>4</v>
      </c>
      <c r="E645" s="8">
        <f t="shared" si="60"/>
        <v>1</v>
      </c>
      <c r="F645">
        <v>782</v>
      </c>
      <c r="G645">
        <v>41</v>
      </c>
      <c r="H645" s="2">
        <f t="shared" si="65"/>
        <v>5.2429667519181586E-2</v>
      </c>
      <c r="I645" s="3">
        <f t="shared" si="61"/>
        <v>3.1342966751918158</v>
      </c>
      <c r="J645" s="4">
        <f t="shared" si="62"/>
        <v>59.780975609756098</v>
      </c>
      <c r="K645" s="4">
        <v>2451.02</v>
      </c>
    </row>
    <row r="646" spans="1:11" x14ac:dyDescent="0.45">
      <c r="A646" s="1">
        <v>45453</v>
      </c>
      <c r="B646" s="1" t="str">
        <f t="shared" si="63"/>
        <v>Mon</v>
      </c>
      <c r="C646" t="s">
        <v>5</v>
      </c>
      <c r="D646">
        <f t="shared" si="64"/>
        <v>1</v>
      </c>
      <c r="E646" s="8">
        <f t="shared" si="60"/>
        <v>2</v>
      </c>
      <c r="F646">
        <v>230</v>
      </c>
      <c r="G646">
        <v>7</v>
      </c>
      <c r="H646" s="2">
        <f t="shared" si="65"/>
        <v>3.0434782608695653E-2</v>
      </c>
      <c r="I646" s="3">
        <f t="shared" si="61"/>
        <v>2.7509565217391305</v>
      </c>
      <c r="J646" s="4">
        <f t="shared" si="62"/>
        <v>90.388571428571439</v>
      </c>
      <c r="K646" s="4">
        <v>632.72</v>
      </c>
    </row>
    <row r="647" spans="1:11" x14ac:dyDescent="0.45">
      <c r="A647" s="1">
        <v>45453</v>
      </c>
      <c r="B647" s="1" t="str">
        <f t="shared" si="63"/>
        <v>Mon</v>
      </c>
      <c r="C647" t="s">
        <v>6</v>
      </c>
      <c r="D647">
        <f t="shared" si="64"/>
        <v>2</v>
      </c>
      <c r="E647" s="8">
        <f t="shared" si="60"/>
        <v>2</v>
      </c>
      <c r="F647">
        <v>1311</v>
      </c>
      <c r="G647">
        <v>9</v>
      </c>
      <c r="H647" s="2">
        <f t="shared" si="65"/>
        <v>6.8649885583524023E-3</v>
      </c>
      <c r="I647" s="3">
        <f t="shared" si="61"/>
        <v>0.53088482074752097</v>
      </c>
      <c r="J647" s="4">
        <f t="shared" si="62"/>
        <v>77.332222222222228</v>
      </c>
      <c r="K647" s="4">
        <v>695.99</v>
      </c>
    </row>
    <row r="648" spans="1:11" x14ac:dyDescent="0.45">
      <c r="A648" s="1">
        <v>45453</v>
      </c>
      <c r="B648" s="1" t="str">
        <f t="shared" si="63"/>
        <v>Mon</v>
      </c>
      <c r="C648" t="s">
        <v>7</v>
      </c>
      <c r="D648">
        <f t="shared" si="64"/>
        <v>3</v>
      </c>
      <c r="E648" s="8">
        <f t="shared" si="60"/>
        <v>2</v>
      </c>
      <c r="F648">
        <v>910</v>
      </c>
      <c r="G648">
        <v>48</v>
      </c>
      <c r="H648" s="2">
        <f t="shared" si="65"/>
        <v>5.2747252747252747E-2</v>
      </c>
      <c r="I648" s="3">
        <f t="shared" si="61"/>
        <v>1.9481098901098901</v>
      </c>
      <c r="J648" s="4">
        <f t="shared" si="62"/>
        <v>36.932916666666664</v>
      </c>
      <c r="K648" s="4">
        <v>1772.78</v>
      </c>
    </row>
    <row r="649" spans="1:11" x14ac:dyDescent="0.45">
      <c r="A649" s="1">
        <v>45453</v>
      </c>
      <c r="B649" s="1" t="str">
        <f t="shared" si="63"/>
        <v>Mon</v>
      </c>
      <c r="C649" t="s">
        <v>8</v>
      </c>
      <c r="D649">
        <f t="shared" si="64"/>
        <v>4</v>
      </c>
      <c r="E649" s="8">
        <f t="shared" si="60"/>
        <v>2</v>
      </c>
      <c r="F649">
        <v>244</v>
      </c>
      <c r="G649">
        <v>12</v>
      </c>
      <c r="H649" s="2">
        <f t="shared" si="65"/>
        <v>4.9180327868852458E-2</v>
      </c>
      <c r="I649" s="3">
        <f t="shared" si="61"/>
        <v>7.3747131147540985</v>
      </c>
      <c r="J649" s="4">
        <f t="shared" si="62"/>
        <v>149.95250000000001</v>
      </c>
      <c r="K649" s="4">
        <v>1799.43</v>
      </c>
    </row>
    <row r="650" spans="1:11" x14ac:dyDescent="0.45">
      <c r="A650" s="1">
        <v>45454</v>
      </c>
      <c r="B650" s="1" t="str">
        <f t="shared" si="63"/>
        <v>Tue</v>
      </c>
      <c r="C650" t="s">
        <v>5</v>
      </c>
      <c r="D650">
        <f t="shared" si="64"/>
        <v>1</v>
      </c>
      <c r="E650" s="8">
        <f t="shared" si="60"/>
        <v>3</v>
      </c>
      <c r="F650">
        <v>300</v>
      </c>
      <c r="G650">
        <v>17</v>
      </c>
      <c r="H650" s="2">
        <f t="shared" si="65"/>
        <v>5.6666666666666664E-2</v>
      </c>
      <c r="I650" s="3">
        <f t="shared" si="61"/>
        <v>1.9505999999999999</v>
      </c>
      <c r="J650" s="4">
        <f t="shared" si="62"/>
        <v>34.42235294117647</v>
      </c>
      <c r="K650" s="4">
        <v>585.17999999999995</v>
      </c>
    </row>
    <row r="651" spans="1:11" x14ac:dyDescent="0.45">
      <c r="A651" s="1">
        <v>45454</v>
      </c>
      <c r="B651" s="1" t="str">
        <f t="shared" si="63"/>
        <v>Tue</v>
      </c>
      <c r="C651" t="s">
        <v>6</v>
      </c>
      <c r="D651">
        <f t="shared" si="64"/>
        <v>2</v>
      </c>
      <c r="E651" s="8">
        <f t="shared" si="60"/>
        <v>3</v>
      </c>
      <c r="F651">
        <v>1593</v>
      </c>
      <c r="G651">
        <v>13</v>
      </c>
      <c r="H651" s="2">
        <f t="shared" si="65"/>
        <v>8.1607030759573134E-3</v>
      </c>
      <c r="I651" s="3">
        <f t="shared" si="61"/>
        <v>1.0556748273697427</v>
      </c>
      <c r="J651" s="4">
        <f t="shared" si="62"/>
        <v>129.36076923076922</v>
      </c>
      <c r="K651" s="4">
        <v>1681.69</v>
      </c>
    </row>
    <row r="652" spans="1:11" x14ac:dyDescent="0.45">
      <c r="A652" s="1">
        <v>45454</v>
      </c>
      <c r="B652" s="1" t="str">
        <f t="shared" si="63"/>
        <v>Tue</v>
      </c>
      <c r="C652" t="s">
        <v>7</v>
      </c>
      <c r="D652">
        <f t="shared" si="64"/>
        <v>3</v>
      </c>
      <c r="E652" s="8">
        <f t="shared" si="60"/>
        <v>3</v>
      </c>
      <c r="F652">
        <v>460</v>
      </c>
      <c r="G652">
        <v>17</v>
      </c>
      <c r="H652" s="2">
        <f t="shared" si="65"/>
        <v>3.6956521739130437E-2</v>
      </c>
      <c r="I652" s="3">
        <f t="shared" si="61"/>
        <v>4.8403913043478255</v>
      </c>
      <c r="J652" s="4">
        <f t="shared" si="62"/>
        <v>130.97529411764705</v>
      </c>
      <c r="K652" s="4">
        <v>2226.58</v>
      </c>
    </row>
    <row r="653" spans="1:11" x14ac:dyDescent="0.45">
      <c r="A653" s="1">
        <v>45454</v>
      </c>
      <c r="B653" s="1" t="str">
        <f t="shared" si="63"/>
        <v>Tue</v>
      </c>
      <c r="C653" t="s">
        <v>8</v>
      </c>
      <c r="D653">
        <f t="shared" si="64"/>
        <v>4</v>
      </c>
      <c r="E653" s="8">
        <f t="shared" si="60"/>
        <v>3</v>
      </c>
      <c r="F653">
        <v>712</v>
      </c>
      <c r="G653">
        <v>25</v>
      </c>
      <c r="H653" s="2">
        <f t="shared" si="65"/>
        <v>3.51123595505618E-2</v>
      </c>
      <c r="I653" s="3">
        <f t="shared" si="61"/>
        <v>5.1584831460674163</v>
      </c>
      <c r="J653" s="4">
        <f t="shared" si="62"/>
        <v>146.9136</v>
      </c>
      <c r="K653" s="4">
        <v>3672.84</v>
      </c>
    </row>
    <row r="654" spans="1:11" x14ac:dyDescent="0.45">
      <c r="A654" s="1">
        <v>45455</v>
      </c>
      <c r="B654" s="1" t="str">
        <f t="shared" si="63"/>
        <v>Wed</v>
      </c>
      <c r="C654" t="s">
        <v>5</v>
      </c>
      <c r="D654">
        <f t="shared" si="64"/>
        <v>1</v>
      </c>
      <c r="E654" s="8">
        <f t="shared" si="60"/>
        <v>4</v>
      </c>
      <c r="F654">
        <v>531</v>
      </c>
      <c r="G654">
        <v>29</v>
      </c>
      <c r="H654" s="2">
        <f t="shared" si="65"/>
        <v>5.4613935969868174E-2</v>
      </c>
      <c r="I654" s="3">
        <f t="shared" si="61"/>
        <v>7.8341054613935963</v>
      </c>
      <c r="J654" s="4">
        <f t="shared" si="62"/>
        <v>143.4451724137931</v>
      </c>
      <c r="K654" s="4">
        <v>4159.91</v>
      </c>
    </row>
    <row r="655" spans="1:11" x14ac:dyDescent="0.45">
      <c r="A655" s="1">
        <v>45455</v>
      </c>
      <c r="B655" s="1" t="str">
        <f t="shared" si="63"/>
        <v>Wed</v>
      </c>
      <c r="C655" t="s">
        <v>6</v>
      </c>
      <c r="D655">
        <f t="shared" si="64"/>
        <v>2</v>
      </c>
      <c r="E655" s="8">
        <f t="shared" si="60"/>
        <v>4</v>
      </c>
      <c r="F655">
        <v>2406</v>
      </c>
      <c r="G655">
        <v>25</v>
      </c>
      <c r="H655" s="2">
        <f t="shared" si="65"/>
        <v>1.0390689941812137E-2</v>
      </c>
      <c r="I655" s="3">
        <f t="shared" si="61"/>
        <v>1.3804073150457192</v>
      </c>
      <c r="J655" s="4">
        <f t="shared" si="62"/>
        <v>132.85040000000001</v>
      </c>
      <c r="K655" s="4">
        <v>3321.26</v>
      </c>
    </row>
    <row r="656" spans="1:11" x14ac:dyDescent="0.45">
      <c r="A656" s="1">
        <v>45455</v>
      </c>
      <c r="B656" s="1" t="str">
        <f t="shared" si="63"/>
        <v>Wed</v>
      </c>
      <c r="C656" t="s">
        <v>7</v>
      </c>
      <c r="D656">
        <f t="shared" si="64"/>
        <v>3</v>
      </c>
      <c r="E656" s="8">
        <f t="shared" si="60"/>
        <v>4</v>
      </c>
      <c r="F656">
        <v>215</v>
      </c>
      <c r="G656">
        <v>7</v>
      </c>
      <c r="H656" s="2">
        <f t="shared" si="65"/>
        <v>3.255813953488372E-2</v>
      </c>
      <c r="I656" s="3">
        <f t="shared" si="61"/>
        <v>3.4801395348837212</v>
      </c>
      <c r="J656" s="4">
        <f t="shared" si="62"/>
        <v>106.89</v>
      </c>
      <c r="K656" s="4">
        <v>748.23</v>
      </c>
    </row>
    <row r="657" spans="1:11" x14ac:dyDescent="0.45">
      <c r="A657" s="1">
        <v>45455</v>
      </c>
      <c r="B657" s="1" t="str">
        <f t="shared" si="63"/>
        <v>Wed</v>
      </c>
      <c r="C657" t="s">
        <v>8</v>
      </c>
      <c r="D657">
        <f t="shared" si="64"/>
        <v>4</v>
      </c>
      <c r="E657" s="8">
        <f t="shared" si="60"/>
        <v>4</v>
      </c>
      <c r="F657">
        <v>534</v>
      </c>
      <c r="G657">
        <v>18</v>
      </c>
      <c r="H657" s="2">
        <f t="shared" si="65"/>
        <v>3.3707865168539325E-2</v>
      </c>
      <c r="I657" s="3">
        <f t="shared" si="61"/>
        <v>3.2599625468164795</v>
      </c>
      <c r="J657" s="4">
        <f t="shared" si="62"/>
        <v>96.712222222222223</v>
      </c>
      <c r="K657" s="4">
        <v>1740.82</v>
      </c>
    </row>
    <row r="658" spans="1:11" x14ac:dyDescent="0.45">
      <c r="A658" s="1">
        <v>45456</v>
      </c>
      <c r="B658" s="1" t="str">
        <f t="shared" si="63"/>
        <v>Thu</v>
      </c>
      <c r="C658" t="s">
        <v>5</v>
      </c>
      <c r="D658">
        <f t="shared" si="64"/>
        <v>1</v>
      </c>
      <c r="E658" s="8">
        <f t="shared" si="60"/>
        <v>5</v>
      </c>
      <c r="F658">
        <v>997</v>
      </c>
      <c r="G658">
        <v>56</v>
      </c>
      <c r="H658" s="2">
        <f t="shared" si="65"/>
        <v>5.6168505516549651E-2</v>
      </c>
      <c r="I658" s="3">
        <f t="shared" si="61"/>
        <v>5.3144734202607822</v>
      </c>
      <c r="J658" s="4">
        <f t="shared" si="62"/>
        <v>94.616607142857134</v>
      </c>
      <c r="K658" s="4">
        <v>5298.53</v>
      </c>
    </row>
    <row r="659" spans="1:11" x14ac:dyDescent="0.45">
      <c r="A659" s="1">
        <v>45456</v>
      </c>
      <c r="B659" s="1" t="str">
        <f t="shared" si="63"/>
        <v>Thu</v>
      </c>
      <c r="C659" t="s">
        <v>6</v>
      </c>
      <c r="D659">
        <f t="shared" si="64"/>
        <v>2</v>
      </c>
      <c r="E659" s="8">
        <f t="shared" si="60"/>
        <v>5</v>
      </c>
      <c r="F659">
        <v>2067</v>
      </c>
      <c r="G659">
        <v>26</v>
      </c>
      <c r="H659" s="2">
        <f t="shared" si="65"/>
        <v>1.2578616352201259E-2</v>
      </c>
      <c r="I659" s="3">
        <f t="shared" si="61"/>
        <v>1.2167682631833574</v>
      </c>
      <c r="J659" s="4">
        <f t="shared" si="62"/>
        <v>96.733076923076922</v>
      </c>
      <c r="K659" s="4">
        <v>2515.06</v>
      </c>
    </row>
    <row r="660" spans="1:11" x14ac:dyDescent="0.45">
      <c r="A660" s="1">
        <v>45456</v>
      </c>
      <c r="B660" s="1" t="str">
        <f t="shared" si="63"/>
        <v>Thu</v>
      </c>
      <c r="C660" t="s">
        <v>7</v>
      </c>
      <c r="D660">
        <f t="shared" si="64"/>
        <v>3</v>
      </c>
      <c r="E660" s="8">
        <f t="shared" si="60"/>
        <v>5</v>
      </c>
      <c r="F660">
        <v>677</v>
      </c>
      <c r="G660">
        <v>23</v>
      </c>
      <c r="H660" s="2">
        <f t="shared" si="65"/>
        <v>3.3973412112259974E-2</v>
      </c>
      <c r="I660" s="3">
        <f t="shared" si="61"/>
        <v>0.93713441654357466</v>
      </c>
      <c r="J660" s="4">
        <f t="shared" si="62"/>
        <v>27.584347826086958</v>
      </c>
      <c r="K660" s="4">
        <v>634.44000000000005</v>
      </c>
    </row>
    <row r="661" spans="1:11" x14ac:dyDescent="0.45">
      <c r="A661" s="1">
        <v>45456</v>
      </c>
      <c r="B661" s="1" t="str">
        <f t="shared" si="63"/>
        <v>Thu</v>
      </c>
      <c r="C661" t="s">
        <v>8</v>
      </c>
      <c r="D661">
        <f t="shared" si="64"/>
        <v>4</v>
      </c>
      <c r="E661" s="8">
        <f t="shared" si="60"/>
        <v>5</v>
      </c>
      <c r="F661">
        <v>594</v>
      </c>
      <c r="G661">
        <v>19</v>
      </c>
      <c r="H661" s="2">
        <f t="shared" si="65"/>
        <v>3.1986531986531987E-2</v>
      </c>
      <c r="I661" s="3">
        <f t="shared" si="61"/>
        <v>1.3003872053872052</v>
      </c>
      <c r="J661" s="4">
        <f t="shared" si="62"/>
        <v>40.654210526315786</v>
      </c>
      <c r="K661" s="4">
        <v>772.43</v>
      </c>
    </row>
    <row r="662" spans="1:11" x14ac:dyDescent="0.45">
      <c r="A662" s="1">
        <v>45457</v>
      </c>
      <c r="B662" s="1" t="str">
        <f t="shared" si="63"/>
        <v>Fri</v>
      </c>
      <c r="C662" t="s">
        <v>5</v>
      </c>
      <c r="D662">
        <f t="shared" si="64"/>
        <v>1</v>
      </c>
      <c r="E662" s="8">
        <f t="shared" si="60"/>
        <v>6</v>
      </c>
      <c r="F662">
        <v>312</v>
      </c>
      <c r="G662">
        <v>10</v>
      </c>
      <c r="H662" s="2">
        <f t="shared" si="65"/>
        <v>3.2051282051282048E-2</v>
      </c>
      <c r="I662" s="3">
        <f t="shared" si="61"/>
        <v>0.88801282051282049</v>
      </c>
      <c r="J662" s="4">
        <f t="shared" si="62"/>
        <v>27.706</v>
      </c>
      <c r="K662" s="4">
        <v>277.06</v>
      </c>
    </row>
    <row r="663" spans="1:11" x14ac:dyDescent="0.45">
      <c r="A663" s="1">
        <v>45457</v>
      </c>
      <c r="B663" s="1" t="str">
        <f t="shared" si="63"/>
        <v>Fri</v>
      </c>
      <c r="C663" t="s">
        <v>6</v>
      </c>
      <c r="D663">
        <f t="shared" si="64"/>
        <v>2</v>
      </c>
      <c r="E663" s="8">
        <f t="shared" si="60"/>
        <v>6</v>
      </c>
      <c r="F663">
        <v>2277</v>
      </c>
      <c r="G663">
        <v>32</v>
      </c>
      <c r="H663" s="2">
        <f t="shared" si="65"/>
        <v>1.4053579270970576E-2</v>
      </c>
      <c r="I663" s="3">
        <f t="shared" si="61"/>
        <v>1.364211682037769</v>
      </c>
      <c r="J663" s="4">
        <f t="shared" si="62"/>
        <v>97.072187499999998</v>
      </c>
      <c r="K663" s="4">
        <v>3106.31</v>
      </c>
    </row>
    <row r="664" spans="1:11" x14ac:dyDescent="0.45">
      <c r="A664" s="1">
        <v>45457</v>
      </c>
      <c r="B664" s="1" t="str">
        <f t="shared" si="63"/>
        <v>Fri</v>
      </c>
      <c r="C664" t="s">
        <v>7</v>
      </c>
      <c r="D664">
        <f t="shared" si="64"/>
        <v>3</v>
      </c>
      <c r="E664" s="8">
        <f t="shared" si="60"/>
        <v>6</v>
      </c>
      <c r="F664">
        <v>443</v>
      </c>
      <c r="G664">
        <v>21</v>
      </c>
      <c r="H664" s="2">
        <f t="shared" si="65"/>
        <v>4.740406320541761E-2</v>
      </c>
      <c r="I664" s="3">
        <f t="shared" si="61"/>
        <v>2.4815575620767492</v>
      </c>
      <c r="J664" s="4">
        <f t="shared" si="62"/>
        <v>52.349047619047617</v>
      </c>
      <c r="K664" s="4">
        <v>1099.33</v>
      </c>
    </row>
    <row r="665" spans="1:11" x14ac:dyDescent="0.45">
      <c r="A665" s="1">
        <v>45457</v>
      </c>
      <c r="B665" s="1" t="str">
        <f t="shared" si="63"/>
        <v>Fri</v>
      </c>
      <c r="C665" t="s">
        <v>8</v>
      </c>
      <c r="D665">
        <f t="shared" si="64"/>
        <v>4</v>
      </c>
      <c r="E665" s="8">
        <f t="shared" si="60"/>
        <v>6</v>
      </c>
      <c r="F665">
        <v>356</v>
      </c>
      <c r="G665">
        <v>18</v>
      </c>
      <c r="H665" s="2">
        <f t="shared" si="65"/>
        <v>5.0561797752808987E-2</v>
      </c>
      <c r="I665" s="3">
        <f t="shared" si="61"/>
        <v>3.4538764044943817</v>
      </c>
      <c r="J665" s="4">
        <f t="shared" si="62"/>
        <v>68.31</v>
      </c>
      <c r="K665" s="4">
        <v>1229.58</v>
      </c>
    </row>
    <row r="666" spans="1:11" x14ac:dyDescent="0.45">
      <c r="A666" s="1">
        <v>45458</v>
      </c>
      <c r="B666" s="1" t="str">
        <f t="shared" si="63"/>
        <v>Sat</v>
      </c>
      <c r="C666" t="s">
        <v>5</v>
      </c>
      <c r="D666">
        <f t="shared" si="64"/>
        <v>1</v>
      </c>
      <c r="E666" s="8">
        <f t="shared" si="60"/>
        <v>7</v>
      </c>
      <c r="F666">
        <v>901</v>
      </c>
      <c r="G666">
        <v>39</v>
      </c>
      <c r="H666" s="2">
        <f t="shared" si="65"/>
        <v>4.3285238623751388E-2</v>
      </c>
      <c r="I666" s="3">
        <f t="shared" si="61"/>
        <v>4.1991120976692562</v>
      </c>
      <c r="J666" s="4">
        <f t="shared" si="62"/>
        <v>97.010256410256417</v>
      </c>
      <c r="K666" s="4">
        <v>3783.4</v>
      </c>
    </row>
    <row r="667" spans="1:11" x14ac:dyDescent="0.45">
      <c r="A667" s="1">
        <v>45458</v>
      </c>
      <c r="B667" s="1" t="str">
        <f t="shared" si="63"/>
        <v>Sat</v>
      </c>
      <c r="C667" t="s">
        <v>6</v>
      </c>
      <c r="D667">
        <f t="shared" si="64"/>
        <v>2</v>
      </c>
      <c r="E667" s="8">
        <f t="shared" si="60"/>
        <v>7</v>
      </c>
      <c r="F667">
        <v>977</v>
      </c>
      <c r="G667">
        <v>13</v>
      </c>
      <c r="H667" s="2">
        <f t="shared" si="65"/>
        <v>1.3306038894575231E-2</v>
      </c>
      <c r="I667" s="3">
        <f t="shared" si="61"/>
        <v>0.68250767656090061</v>
      </c>
      <c r="J667" s="4">
        <f t="shared" si="62"/>
        <v>51.293076923076917</v>
      </c>
      <c r="K667" s="4">
        <v>666.81</v>
      </c>
    </row>
    <row r="668" spans="1:11" x14ac:dyDescent="0.45">
      <c r="A668" s="1">
        <v>45458</v>
      </c>
      <c r="B668" s="1" t="str">
        <f t="shared" si="63"/>
        <v>Sat</v>
      </c>
      <c r="C668" t="s">
        <v>7</v>
      </c>
      <c r="D668">
        <f t="shared" si="64"/>
        <v>3</v>
      </c>
      <c r="E668" s="8">
        <f t="shared" si="60"/>
        <v>7</v>
      </c>
      <c r="F668">
        <v>695</v>
      </c>
      <c r="G668">
        <v>37</v>
      </c>
      <c r="H668" s="2">
        <f t="shared" si="65"/>
        <v>5.3237410071942444E-2</v>
      </c>
      <c r="I668" s="3">
        <f t="shared" si="61"/>
        <v>7.5366762589928058</v>
      </c>
      <c r="J668" s="4">
        <f t="shared" si="62"/>
        <v>141.5672972972973</v>
      </c>
      <c r="K668" s="4">
        <v>5237.99</v>
      </c>
    </row>
    <row r="669" spans="1:11" x14ac:dyDescent="0.45">
      <c r="A669" s="1">
        <v>45458</v>
      </c>
      <c r="B669" s="1" t="str">
        <f t="shared" si="63"/>
        <v>Sat</v>
      </c>
      <c r="C669" t="s">
        <v>8</v>
      </c>
      <c r="D669">
        <f t="shared" si="64"/>
        <v>4</v>
      </c>
      <c r="E669" s="8">
        <f t="shared" si="60"/>
        <v>7</v>
      </c>
      <c r="F669">
        <v>355</v>
      </c>
      <c r="G669">
        <v>15</v>
      </c>
      <c r="H669" s="2">
        <f t="shared" si="65"/>
        <v>4.2253521126760563E-2</v>
      </c>
      <c r="I669" s="3">
        <f t="shared" si="61"/>
        <v>3.3365915492957745</v>
      </c>
      <c r="J669" s="4">
        <f t="shared" si="62"/>
        <v>78.965999999999994</v>
      </c>
      <c r="K669" s="4">
        <v>1184.49</v>
      </c>
    </row>
    <row r="670" spans="1:11" x14ac:dyDescent="0.45">
      <c r="A670" s="1">
        <v>45459</v>
      </c>
      <c r="B670" s="1" t="str">
        <f t="shared" si="63"/>
        <v>Sun</v>
      </c>
      <c r="C670" t="s">
        <v>5</v>
      </c>
      <c r="D670">
        <f t="shared" si="64"/>
        <v>1</v>
      </c>
      <c r="E670" s="8">
        <f t="shared" si="60"/>
        <v>1</v>
      </c>
      <c r="F670">
        <v>980</v>
      </c>
      <c r="G670">
        <v>54</v>
      </c>
      <c r="H670" s="2">
        <f t="shared" si="65"/>
        <v>5.5102040816326532E-2</v>
      </c>
      <c r="I670" s="3">
        <f t="shared" si="61"/>
        <v>2.1772142857142858</v>
      </c>
      <c r="J670" s="4">
        <f t="shared" si="62"/>
        <v>39.512407407407409</v>
      </c>
      <c r="K670" s="4">
        <v>2133.67</v>
      </c>
    </row>
    <row r="671" spans="1:11" x14ac:dyDescent="0.45">
      <c r="A671" s="1">
        <v>45459</v>
      </c>
      <c r="B671" s="1" t="str">
        <f t="shared" si="63"/>
        <v>Sun</v>
      </c>
      <c r="C671" t="s">
        <v>6</v>
      </c>
      <c r="D671">
        <f t="shared" si="64"/>
        <v>2</v>
      </c>
      <c r="E671" s="8">
        <f t="shared" si="60"/>
        <v>1</v>
      </c>
      <c r="F671">
        <v>1939</v>
      </c>
      <c r="G671">
        <v>17</v>
      </c>
      <c r="H671" s="2">
        <f t="shared" si="65"/>
        <v>8.7674058793192362E-3</v>
      </c>
      <c r="I671" s="3">
        <f t="shared" si="61"/>
        <v>0.85872614749871068</v>
      </c>
      <c r="J671" s="4">
        <f t="shared" si="62"/>
        <v>97.945294117647052</v>
      </c>
      <c r="K671" s="4">
        <v>1665.07</v>
      </c>
    </row>
    <row r="672" spans="1:11" x14ac:dyDescent="0.45">
      <c r="A672" s="1">
        <v>45459</v>
      </c>
      <c r="B672" s="1" t="str">
        <f t="shared" si="63"/>
        <v>Sun</v>
      </c>
      <c r="C672" t="s">
        <v>7</v>
      </c>
      <c r="D672">
        <f t="shared" si="64"/>
        <v>3</v>
      </c>
      <c r="E672" s="8">
        <f t="shared" si="60"/>
        <v>1</v>
      </c>
      <c r="F672">
        <v>518</v>
      </c>
      <c r="G672">
        <v>19</v>
      </c>
      <c r="H672" s="2">
        <f t="shared" si="65"/>
        <v>3.6679536679536683E-2</v>
      </c>
      <c r="I672" s="3">
        <f t="shared" si="61"/>
        <v>0.93335907335907342</v>
      </c>
      <c r="J672" s="4">
        <f t="shared" si="62"/>
        <v>25.446315789473687</v>
      </c>
      <c r="K672" s="4">
        <v>483.48</v>
      </c>
    </row>
    <row r="673" spans="1:11" x14ac:dyDescent="0.45">
      <c r="A673" s="1">
        <v>45459</v>
      </c>
      <c r="B673" s="1" t="str">
        <f t="shared" si="63"/>
        <v>Sun</v>
      </c>
      <c r="C673" t="s">
        <v>8</v>
      </c>
      <c r="D673">
        <f t="shared" si="64"/>
        <v>4</v>
      </c>
      <c r="E673" s="8">
        <f t="shared" si="60"/>
        <v>1</v>
      </c>
      <c r="F673">
        <v>308</v>
      </c>
      <c r="G673">
        <v>13</v>
      </c>
      <c r="H673" s="2">
        <f t="shared" si="65"/>
        <v>4.2207792207792208E-2</v>
      </c>
      <c r="I673" s="3">
        <f t="shared" si="61"/>
        <v>4.4656168831168834</v>
      </c>
      <c r="J673" s="4">
        <f t="shared" si="62"/>
        <v>105.80076923076923</v>
      </c>
      <c r="K673" s="4">
        <v>1375.41</v>
      </c>
    </row>
    <row r="674" spans="1:11" x14ac:dyDescent="0.45">
      <c r="A674" s="1">
        <v>45460</v>
      </c>
      <c r="B674" s="1" t="str">
        <f t="shared" si="63"/>
        <v>Mon</v>
      </c>
      <c r="C674" t="s">
        <v>5</v>
      </c>
      <c r="D674">
        <f t="shared" si="64"/>
        <v>1</v>
      </c>
      <c r="E674" s="8">
        <f t="shared" si="60"/>
        <v>2</v>
      </c>
      <c r="F674">
        <v>631</v>
      </c>
      <c r="G674">
        <v>21</v>
      </c>
      <c r="H674" s="2">
        <f t="shared" si="65"/>
        <v>3.328050713153724E-2</v>
      </c>
      <c r="I674" s="3">
        <f t="shared" si="61"/>
        <v>1.3383676703645009</v>
      </c>
      <c r="J674" s="4">
        <f t="shared" si="62"/>
        <v>40.214761904761907</v>
      </c>
      <c r="K674" s="4">
        <v>844.51</v>
      </c>
    </row>
    <row r="675" spans="1:11" x14ac:dyDescent="0.45">
      <c r="A675" s="1">
        <v>45460</v>
      </c>
      <c r="B675" s="1" t="str">
        <f t="shared" si="63"/>
        <v>Mon</v>
      </c>
      <c r="C675" t="s">
        <v>6</v>
      </c>
      <c r="D675">
        <f t="shared" si="64"/>
        <v>2</v>
      </c>
      <c r="E675" s="8">
        <f t="shared" si="60"/>
        <v>2</v>
      </c>
      <c r="F675">
        <v>1490</v>
      </c>
      <c r="G675">
        <v>19</v>
      </c>
      <c r="H675" s="2">
        <f t="shared" si="65"/>
        <v>1.2751677852348993E-2</v>
      </c>
      <c r="I675" s="3">
        <f t="shared" si="61"/>
        <v>0.76851677852348987</v>
      </c>
      <c r="J675" s="4">
        <f t="shared" si="62"/>
        <v>60.267894736842102</v>
      </c>
      <c r="K675" s="4">
        <v>1145.0899999999999</v>
      </c>
    </row>
    <row r="676" spans="1:11" x14ac:dyDescent="0.45">
      <c r="A676" s="1">
        <v>45460</v>
      </c>
      <c r="B676" s="1" t="str">
        <f t="shared" si="63"/>
        <v>Mon</v>
      </c>
      <c r="C676" t="s">
        <v>7</v>
      </c>
      <c r="D676">
        <f t="shared" si="64"/>
        <v>3</v>
      </c>
      <c r="E676" s="8">
        <f t="shared" si="60"/>
        <v>2</v>
      </c>
      <c r="F676">
        <v>177</v>
      </c>
      <c r="G676">
        <v>8</v>
      </c>
      <c r="H676" s="2">
        <f t="shared" si="65"/>
        <v>4.519774011299435E-2</v>
      </c>
      <c r="I676" s="3">
        <f t="shared" si="61"/>
        <v>1.1380225988700565</v>
      </c>
      <c r="J676" s="4">
        <f t="shared" si="62"/>
        <v>25.178750000000001</v>
      </c>
      <c r="K676" s="4">
        <v>201.43</v>
      </c>
    </row>
    <row r="677" spans="1:11" x14ac:dyDescent="0.45">
      <c r="A677" s="1">
        <v>45460</v>
      </c>
      <c r="B677" s="1" t="str">
        <f t="shared" si="63"/>
        <v>Mon</v>
      </c>
      <c r="C677" t="s">
        <v>8</v>
      </c>
      <c r="D677">
        <f t="shared" si="64"/>
        <v>4</v>
      </c>
      <c r="E677" s="8">
        <f t="shared" si="60"/>
        <v>2</v>
      </c>
      <c r="F677">
        <v>423</v>
      </c>
      <c r="G677">
        <v>16</v>
      </c>
      <c r="H677" s="2">
        <f t="shared" si="65"/>
        <v>3.7825059101654845E-2</v>
      </c>
      <c r="I677" s="3">
        <f t="shared" si="61"/>
        <v>4.6947044917257683</v>
      </c>
      <c r="J677" s="4">
        <f t="shared" si="62"/>
        <v>124.11624999999999</v>
      </c>
      <c r="K677" s="4">
        <v>1985.86</v>
      </c>
    </row>
    <row r="678" spans="1:11" x14ac:dyDescent="0.45">
      <c r="A678" s="1">
        <v>45461</v>
      </c>
      <c r="B678" s="1" t="str">
        <f t="shared" si="63"/>
        <v>Tue</v>
      </c>
      <c r="C678" t="s">
        <v>5</v>
      </c>
      <c r="D678">
        <f t="shared" si="64"/>
        <v>1</v>
      </c>
      <c r="E678" s="8">
        <f t="shared" si="60"/>
        <v>3</v>
      </c>
      <c r="F678">
        <v>924</v>
      </c>
      <c r="G678">
        <v>40</v>
      </c>
      <c r="H678" s="2">
        <f t="shared" si="65"/>
        <v>4.3290043290043288E-2</v>
      </c>
      <c r="I678" s="3">
        <f t="shared" si="61"/>
        <v>1.0790584415584414</v>
      </c>
      <c r="J678" s="4">
        <f t="shared" si="62"/>
        <v>24.92625</v>
      </c>
      <c r="K678" s="4">
        <v>997.05</v>
      </c>
    </row>
    <row r="679" spans="1:11" x14ac:dyDescent="0.45">
      <c r="A679" s="1">
        <v>45461</v>
      </c>
      <c r="B679" s="1" t="str">
        <f t="shared" si="63"/>
        <v>Tue</v>
      </c>
      <c r="C679" t="s">
        <v>6</v>
      </c>
      <c r="D679">
        <f t="shared" si="64"/>
        <v>2</v>
      </c>
      <c r="E679" s="8">
        <f t="shared" si="60"/>
        <v>3</v>
      </c>
      <c r="F679">
        <v>1775</v>
      </c>
      <c r="G679">
        <v>9</v>
      </c>
      <c r="H679" s="2">
        <f t="shared" si="65"/>
        <v>5.0704225352112674E-3</v>
      </c>
      <c r="I679" s="3">
        <f t="shared" si="61"/>
        <v>0.64803380281690137</v>
      </c>
      <c r="J679" s="4">
        <f t="shared" si="62"/>
        <v>127.80666666666667</v>
      </c>
      <c r="K679" s="4">
        <v>1150.26</v>
      </c>
    </row>
    <row r="680" spans="1:11" x14ac:dyDescent="0.45">
      <c r="A680" s="1">
        <v>45461</v>
      </c>
      <c r="B680" s="1" t="str">
        <f t="shared" si="63"/>
        <v>Tue</v>
      </c>
      <c r="C680" t="s">
        <v>7</v>
      </c>
      <c r="D680">
        <f t="shared" si="64"/>
        <v>3</v>
      </c>
      <c r="E680" s="8">
        <f t="shared" si="60"/>
        <v>3</v>
      </c>
      <c r="F680">
        <v>963</v>
      </c>
      <c r="G680">
        <v>31</v>
      </c>
      <c r="H680" s="2">
        <f t="shared" si="65"/>
        <v>3.2191069574247146E-2</v>
      </c>
      <c r="I680" s="3">
        <f t="shared" si="61"/>
        <v>4.6969158878504675</v>
      </c>
      <c r="J680" s="4">
        <f t="shared" si="62"/>
        <v>145.90741935483871</v>
      </c>
      <c r="K680" s="4">
        <v>4523.13</v>
      </c>
    </row>
    <row r="681" spans="1:11" x14ac:dyDescent="0.45">
      <c r="A681" s="1">
        <v>45461</v>
      </c>
      <c r="B681" s="1" t="str">
        <f t="shared" si="63"/>
        <v>Tue</v>
      </c>
      <c r="C681" t="s">
        <v>8</v>
      </c>
      <c r="D681">
        <f t="shared" si="64"/>
        <v>4</v>
      </c>
      <c r="E681" s="8">
        <f t="shared" si="60"/>
        <v>3</v>
      </c>
      <c r="F681">
        <v>425</v>
      </c>
      <c r="G681">
        <v>18</v>
      </c>
      <c r="H681" s="2">
        <f t="shared" si="65"/>
        <v>4.2352941176470586E-2</v>
      </c>
      <c r="I681" s="3">
        <f t="shared" si="61"/>
        <v>4.9913411764705886</v>
      </c>
      <c r="J681" s="4">
        <f t="shared" si="62"/>
        <v>117.85111111111112</v>
      </c>
      <c r="K681" s="4">
        <v>2121.3200000000002</v>
      </c>
    </row>
    <row r="682" spans="1:11" x14ac:dyDescent="0.45">
      <c r="A682" s="1">
        <v>45462</v>
      </c>
      <c r="B682" s="1" t="str">
        <f t="shared" si="63"/>
        <v>Wed</v>
      </c>
      <c r="C682" t="s">
        <v>5</v>
      </c>
      <c r="D682">
        <f t="shared" si="64"/>
        <v>1</v>
      </c>
      <c r="E682" s="8">
        <f t="shared" si="60"/>
        <v>4</v>
      </c>
      <c r="F682">
        <v>840</v>
      </c>
      <c r="G682">
        <v>35</v>
      </c>
      <c r="H682" s="2">
        <f t="shared" si="65"/>
        <v>4.1666666666666664E-2</v>
      </c>
      <c r="I682" s="3">
        <f t="shared" si="61"/>
        <v>5.5583452380952387</v>
      </c>
      <c r="J682" s="4">
        <f t="shared" si="62"/>
        <v>133.40028571428573</v>
      </c>
      <c r="K682" s="4">
        <v>4669.01</v>
      </c>
    </row>
    <row r="683" spans="1:11" x14ac:dyDescent="0.45">
      <c r="A683" s="1">
        <v>45462</v>
      </c>
      <c r="B683" s="1" t="str">
        <f t="shared" si="63"/>
        <v>Wed</v>
      </c>
      <c r="C683" t="s">
        <v>6</v>
      </c>
      <c r="D683">
        <f t="shared" si="64"/>
        <v>2</v>
      </c>
      <c r="E683" s="8">
        <f t="shared" si="60"/>
        <v>4</v>
      </c>
      <c r="F683">
        <v>1790</v>
      </c>
      <c r="G683">
        <v>21</v>
      </c>
      <c r="H683" s="2">
        <f t="shared" si="65"/>
        <v>1.1731843575418994E-2</v>
      </c>
      <c r="I683" s="3">
        <f t="shared" si="61"/>
        <v>0.51487150837988827</v>
      </c>
      <c r="J683" s="4">
        <f t="shared" si="62"/>
        <v>43.88666666666667</v>
      </c>
      <c r="K683" s="4">
        <v>921.62</v>
      </c>
    </row>
    <row r="684" spans="1:11" x14ac:dyDescent="0.45">
      <c r="A684" s="1">
        <v>45462</v>
      </c>
      <c r="B684" s="1" t="str">
        <f t="shared" si="63"/>
        <v>Wed</v>
      </c>
      <c r="C684" t="s">
        <v>7</v>
      </c>
      <c r="D684">
        <f t="shared" si="64"/>
        <v>3</v>
      </c>
      <c r="E684" s="8">
        <f t="shared" si="60"/>
        <v>4</v>
      </c>
      <c r="F684">
        <v>726</v>
      </c>
      <c r="G684">
        <v>34</v>
      </c>
      <c r="H684" s="2">
        <f t="shared" si="65"/>
        <v>4.6831955922865015E-2</v>
      </c>
      <c r="I684" s="3">
        <f t="shared" si="61"/>
        <v>1.987258953168044</v>
      </c>
      <c r="J684" s="4">
        <f t="shared" si="62"/>
        <v>42.433823529411768</v>
      </c>
      <c r="K684" s="4">
        <v>1442.75</v>
      </c>
    </row>
    <row r="685" spans="1:11" x14ac:dyDescent="0.45">
      <c r="A685" s="1">
        <v>45462</v>
      </c>
      <c r="B685" s="1" t="str">
        <f t="shared" si="63"/>
        <v>Wed</v>
      </c>
      <c r="C685" t="s">
        <v>8</v>
      </c>
      <c r="D685">
        <f t="shared" si="64"/>
        <v>4</v>
      </c>
      <c r="E685" s="8">
        <f t="shared" si="60"/>
        <v>4</v>
      </c>
      <c r="F685">
        <v>410</v>
      </c>
      <c r="G685">
        <v>16</v>
      </c>
      <c r="H685" s="2">
        <f t="shared" si="65"/>
        <v>3.9024390243902439E-2</v>
      </c>
      <c r="I685" s="3">
        <f t="shared" si="61"/>
        <v>3.8809024390243905</v>
      </c>
      <c r="J685" s="4">
        <f t="shared" si="62"/>
        <v>99.448125000000005</v>
      </c>
      <c r="K685" s="4">
        <v>1591.17</v>
      </c>
    </row>
    <row r="686" spans="1:11" x14ac:dyDescent="0.45">
      <c r="A686" s="1">
        <v>45463</v>
      </c>
      <c r="B686" s="1" t="str">
        <f t="shared" si="63"/>
        <v>Thu</v>
      </c>
      <c r="C686" t="s">
        <v>5</v>
      </c>
      <c r="D686">
        <f t="shared" si="64"/>
        <v>1</v>
      </c>
      <c r="E686" s="8">
        <f t="shared" si="60"/>
        <v>5</v>
      </c>
      <c r="F686">
        <v>922</v>
      </c>
      <c r="G686">
        <v>41</v>
      </c>
      <c r="H686" s="2">
        <f t="shared" si="65"/>
        <v>4.4468546637744036E-2</v>
      </c>
      <c r="I686" s="3">
        <f t="shared" si="61"/>
        <v>5.2962906724511933</v>
      </c>
      <c r="J686" s="4">
        <f t="shared" si="62"/>
        <v>119.1019512195122</v>
      </c>
      <c r="K686" s="4">
        <v>4883.18</v>
      </c>
    </row>
    <row r="687" spans="1:11" x14ac:dyDescent="0.45">
      <c r="A687" s="1">
        <v>45463</v>
      </c>
      <c r="B687" s="1" t="str">
        <f t="shared" si="63"/>
        <v>Thu</v>
      </c>
      <c r="C687" t="s">
        <v>6</v>
      </c>
      <c r="D687">
        <f t="shared" si="64"/>
        <v>2</v>
      </c>
      <c r="E687" s="8">
        <f t="shared" si="60"/>
        <v>5</v>
      </c>
      <c r="F687">
        <v>1554</v>
      </c>
      <c r="G687">
        <v>14</v>
      </c>
      <c r="H687" s="2">
        <f t="shared" si="65"/>
        <v>9.0090090090090089E-3</v>
      </c>
      <c r="I687" s="3">
        <f t="shared" si="61"/>
        <v>0.55234234234234236</v>
      </c>
      <c r="J687" s="4">
        <f t="shared" si="62"/>
        <v>61.31</v>
      </c>
      <c r="K687" s="4">
        <v>858.34</v>
      </c>
    </row>
    <row r="688" spans="1:11" x14ac:dyDescent="0.45">
      <c r="A688" s="1">
        <v>45463</v>
      </c>
      <c r="B688" s="1" t="str">
        <f t="shared" si="63"/>
        <v>Thu</v>
      </c>
      <c r="C688" t="s">
        <v>7</v>
      </c>
      <c r="D688">
        <f t="shared" si="64"/>
        <v>3</v>
      </c>
      <c r="E688" s="8">
        <f t="shared" si="60"/>
        <v>5</v>
      </c>
      <c r="F688">
        <v>388</v>
      </c>
      <c r="G688">
        <v>15</v>
      </c>
      <c r="H688" s="2">
        <f t="shared" si="65"/>
        <v>3.8659793814432991E-2</v>
      </c>
      <c r="I688" s="3">
        <f t="shared" si="61"/>
        <v>4.4523453608247419</v>
      </c>
      <c r="J688" s="4">
        <f t="shared" si="62"/>
        <v>115.16733333333333</v>
      </c>
      <c r="K688" s="4">
        <v>1727.51</v>
      </c>
    </row>
    <row r="689" spans="1:11" x14ac:dyDescent="0.45">
      <c r="A689" s="1">
        <v>45463</v>
      </c>
      <c r="B689" s="1" t="str">
        <f t="shared" si="63"/>
        <v>Thu</v>
      </c>
      <c r="C689" t="s">
        <v>8</v>
      </c>
      <c r="D689">
        <f t="shared" si="64"/>
        <v>4</v>
      </c>
      <c r="E689" s="8">
        <f t="shared" si="60"/>
        <v>5</v>
      </c>
      <c r="F689">
        <v>782</v>
      </c>
      <c r="G689">
        <v>41</v>
      </c>
      <c r="H689" s="2">
        <f t="shared" si="65"/>
        <v>5.2429667519181586E-2</v>
      </c>
      <c r="I689" s="3">
        <f t="shared" si="61"/>
        <v>1.3934015345268544</v>
      </c>
      <c r="J689" s="4">
        <f t="shared" si="62"/>
        <v>26.57658536585366</v>
      </c>
      <c r="K689" s="4">
        <v>1089.6400000000001</v>
      </c>
    </row>
    <row r="690" spans="1:11" x14ac:dyDescent="0.45">
      <c r="A690" s="1">
        <v>45464</v>
      </c>
      <c r="B690" s="1" t="str">
        <f t="shared" si="63"/>
        <v>Fri</v>
      </c>
      <c r="C690" t="s">
        <v>5</v>
      </c>
      <c r="D690">
        <f t="shared" si="64"/>
        <v>1</v>
      </c>
      <c r="E690" s="8">
        <f t="shared" si="60"/>
        <v>6</v>
      </c>
      <c r="F690">
        <v>634</v>
      </c>
      <c r="G690">
        <v>37</v>
      </c>
      <c r="H690" s="2">
        <f t="shared" si="65"/>
        <v>5.8359621451104099E-2</v>
      </c>
      <c r="I690" s="3">
        <f t="shared" si="61"/>
        <v>4.4248264984227133</v>
      </c>
      <c r="J690" s="4">
        <f t="shared" si="62"/>
        <v>75.820000000000007</v>
      </c>
      <c r="K690" s="4">
        <v>2805.34</v>
      </c>
    </row>
    <row r="691" spans="1:11" x14ac:dyDescent="0.45">
      <c r="A691" s="1">
        <v>45464</v>
      </c>
      <c r="B691" s="1" t="str">
        <f t="shared" si="63"/>
        <v>Fri</v>
      </c>
      <c r="C691" t="s">
        <v>6</v>
      </c>
      <c r="D691">
        <f t="shared" si="64"/>
        <v>2</v>
      </c>
      <c r="E691" s="8">
        <f t="shared" si="60"/>
        <v>6</v>
      </c>
      <c r="F691">
        <v>1830</v>
      </c>
      <c r="G691">
        <v>17</v>
      </c>
      <c r="H691" s="2">
        <f t="shared" si="65"/>
        <v>9.2896174863387974E-3</v>
      </c>
      <c r="I691" s="3">
        <f t="shared" si="61"/>
        <v>0.38377595628415295</v>
      </c>
      <c r="J691" s="4">
        <f t="shared" si="62"/>
        <v>41.312352941176471</v>
      </c>
      <c r="K691" s="4">
        <v>702.31</v>
      </c>
    </row>
    <row r="692" spans="1:11" x14ac:dyDescent="0.45">
      <c r="A692" s="1">
        <v>45464</v>
      </c>
      <c r="B692" s="1" t="str">
        <f t="shared" si="63"/>
        <v>Fri</v>
      </c>
      <c r="C692" t="s">
        <v>7</v>
      </c>
      <c r="D692">
        <f t="shared" si="64"/>
        <v>3</v>
      </c>
      <c r="E692" s="8">
        <f t="shared" si="60"/>
        <v>6</v>
      </c>
      <c r="F692">
        <v>142</v>
      </c>
      <c r="G692">
        <v>5</v>
      </c>
      <c r="H692" s="2">
        <f t="shared" si="65"/>
        <v>3.5211267605633804E-2</v>
      </c>
      <c r="I692" s="3">
        <f t="shared" si="61"/>
        <v>1.2204929577464789</v>
      </c>
      <c r="J692" s="4">
        <f t="shared" si="62"/>
        <v>34.661999999999999</v>
      </c>
      <c r="K692" s="4">
        <v>173.31</v>
      </c>
    </row>
    <row r="693" spans="1:11" x14ac:dyDescent="0.45">
      <c r="A693" s="1">
        <v>45464</v>
      </c>
      <c r="B693" s="1" t="str">
        <f t="shared" si="63"/>
        <v>Fri</v>
      </c>
      <c r="C693" t="s">
        <v>8</v>
      </c>
      <c r="D693">
        <f t="shared" si="64"/>
        <v>4</v>
      </c>
      <c r="E693" s="8">
        <f t="shared" si="60"/>
        <v>6</v>
      </c>
      <c r="F693">
        <v>549</v>
      </c>
      <c r="G693">
        <v>30</v>
      </c>
      <c r="H693" s="2">
        <f t="shared" si="65"/>
        <v>5.4644808743169397E-2</v>
      </c>
      <c r="I693" s="3">
        <f t="shared" si="61"/>
        <v>6.9126958105646636</v>
      </c>
      <c r="J693" s="4">
        <f t="shared" si="62"/>
        <v>126.50233333333334</v>
      </c>
      <c r="K693" s="4">
        <v>3795.07</v>
      </c>
    </row>
    <row r="694" spans="1:11" x14ac:dyDescent="0.45">
      <c r="A694" s="1">
        <v>45465</v>
      </c>
      <c r="B694" s="1" t="str">
        <f t="shared" si="63"/>
        <v>Sat</v>
      </c>
      <c r="C694" t="s">
        <v>5</v>
      </c>
      <c r="D694">
        <f t="shared" si="64"/>
        <v>1</v>
      </c>
      <c r="E694" s="8">
        <f t="shared" si="60"/>
        <v>7</v>
      </c>
      <c r="F694">
        <v>697</v>
      </c>
      <c r="G694">
        <v>23</v>
      </c>
      <c r="H694" s="2">
        <f t="shared" si="65"/>
        <v>3.2998565279770443E-2</v>
      </c>
      <c r="I694" s="3">
        <f t="shared" si="61"/>
        <v>2.4478622668579626</v>
      </c>
      <c r="J694" s="4">
        <f t="shared" si="62"/>
        <v>74.180869565217392</v>
      </c>
      <c r="K694" s="4">
        <v>1706.16</v>
      </c>
    </row>
    <row r="695" spans="1:11" x14ac:dyDescent="0.45">
      <c r="A695" s="1">
        <v>45465</v>
      </c>
      <c r="B695" s="1" t="str">
        <f t="shared" si="63"/>
        <v>Sat</v>
      </c>
      <c r="C695" t="s">
        <v>6</v>
      </c>
      <c r="D695">
        <f t="shared" si="64"/>
        <v>2</v>
      </c>
      <c r="E695" s="8">
        <f t="shared" si="60"/>
        <v>7</v>
      </c>
      <c r="F695">
        <v>2038</v>
      </c>
      <c r="G695">
        <v>16</v>
      </c>
      <c r="H695" s="2">
        <f t="shared" si="65"/>
        <v>7.8508341511285568E-3</v>
      </c>
      <c r="I695" s="3">
        <f t="shared" si="61"/>
        <v>0.43895485770363102</v>
      </c>
      <c r="J695" s="4">
        <f t="shared" si="62"/>
        <v>55.911875000000002</v>
      </c>
      <c r="K695" s="4">
        <v>894.59</v>
      </c>
    </row>
    <row r="696" spans="1:11" x14ac:dyDescent="0.45">
      <c r="A696" s="1">
        <v>45465</v>
      </c>
      <c r="B696" s="1" t="str">
        <f t="shared" si="63"/>
        <v>Sat</v>
      </c>
      <c r="C696" t="s">
        <v>7</v>
      </c>
      <c r="D696">
        <f t="shared" si="64"/>
        <v>3</v>
      </c>
      <c r="E696" s="8">
        <f t="shared" si="60"/>
        <v>7</v>
      </c>
      <c r="F696">
        <v>416</v>
      </c>
      <c r="G696">
        <v>12</v>
      </c>
      <c r="H696" s="2">
        <f t="shared" si="65"/>
        <v>2.8846153846153848E-2</v>
      </c>
      <c r="I696" s="3">
        <f t="shared" si="61"/>
        <v>0.60634615384615387</v>
      </c>
      <c r="J696" s="4">
        <f t="shared" si="62"/>
        <v>21.02</v>
      </c>
      <c r="K696" s="4">
        <v>252.24</v>
      </c>
    </row>
    <row r="697" spans="1:11" x14ac:dyDescent="0.45">
      <c r="A697" s="1">
        <v>45465</v>
      </c>
      <c r="B697" s="1" t="str">
        <f t="shared" si="63"/>
        <v>Sat</v>
      </c>
      <c r="C697" t="s">
        <v>8</v>
      </c>
      <c r="D697">
        <f t="shared" si="64"/>
        <v>4</v>
      </c>
      <c r="E697" s="8">
        <f t="shared" si="60"/>
        <v>7</v>
      </c>
      <c r="F697">
        <v>744</v>
      </c>
      <c r="G697">
        <v>33</v>
      </c>
      <c r="H697" s="2">
        <f t="shared" si="65"/>
        <v>4.4354838709677422E-2</v>
      </c>
      <c r="I697" s="3">
        <f t="shared" si="61"/>
        <v>2.9886827956989248</v>
      </c>
      <c r="J697" s="4">
        <f t="shared" si="62"/>
        <v>67.381212121212116</v>
      </c>
      <c r="K697" s="4">
        <v>2223.58</v>
      </c>
    </row>
    <row r="698" spans="1:11" x14ac:dyDescent="0.45">
      <c r="A698" s="1">
        <v>45466</v>
      </c>
      <c r="B698" s="1" t="str">
        <f t="shared" si="63"/>
        <v>Sun</v>
      </c>
      <c r="C698" t="s">
        <v>5</v>
      </c>
      <c r="D698">
        <f t="shared" si="64"/>
        <v>1</v>
      </c>
      <c r="E698" s="8">
        <f t="shared" si="60"/>
        <v>1</v>
      </c>
      <c r="F698">
        <v>513</v>
      </c>
      <c r="G698">
        <v>30</v>
      </c>
      <c r="H698" s="2">
        <f t="shared" si="65"/>
        <v>5.8479532163742687E-2</v>
      </c>
      <c r="I698" s="3">
        <f t="shared" si="61"/>
        <v>4.3714230019493181</v>
      </c>
      <c r="J698" s="4">
        <f t="shared" si="62"/>
        <v>74.751333333333335</v>
      </c>
      <c r="K698" s="4">
        <v>2242.54</v>
      </c>
    </row>
    <row r="699" spans="1:11" x14ac:dyDescent="0.45">
      <c r="A699" s="1">
        <v>45466</v>
      </c>
      <c r="B699" s="1" t="str">
        <f t="shared" si="63"/>
        <v>Sun</v>
      </c>
      <c r="C699" t="s">
        <v>6</v>
      </c>
      <c r="D699">
        <f t="shared" si="64"/>
        <v>2</v>
      </c>
      <c r="E699" s="8">
        <f t="shared" si="60"/>
        <v>1</v>
      </c>
      <c r="F699">
        <v>1967</v>
      </c>
      <c r="G699">
        <v>25</v>
      </c>
      <c r="H699" s="2">
        <f t="shared" si="65"/>
        <v>1.2709710218607015E-2</v>
      </c>
      <c r="I699" s="3">
        <f t="shared" si="61"/>
        <v>1.2597712252160649</v>
      </c>
      <c r="J699" s="4">
        <f t="shared" si="62"/>
        <v>99.118799999999993</v>
      </c>
      <c r="K699" s="4">
        <v>2477.9699999999998</v>
      </c>
    </row>
    <row r="700" spans="1:11" x14ac:dyDescent="0.45">
      <c r="A700" s="1">
        <v>45466</v>
      </c>
      <c r="B700" s="1" t="str">
        <f t="shared" si="63"/>
        <v>Sun</v>
      </c>
      <c r="C700" t="s">
        <v>7</v>
      </c>
      <c r="D700">
        <f t="shared" si="64"/>
        <v>3</v>
      </c>
      <c r="E700" s="8">
        <f t="shared" si="60"/>
        <v>1</v>
      </c>
      <c r="F700">
        <v>440</v>
      </c>
      <c r="G700">
        <v>13</v>
      </c>
      <c r="H700" s="2">
        <f t="shared" si="65"/>
        <v>2.9545454545454545E-2</v>
      </c>
      <c r="I700" s="3">
        <f t="shared" si="61"/>
        <v>3.4867954545454545</v>
      </c>
      <c r="J700" s="4">
        <f t="shared" si="62"/>
        <v>118.01461538461538</v>
      </c>
      <c r="K700" s="4">
        <v>1534.19</v>
      </c>
    </row>
    <row r="701" spans="1:11" x14ac:dyDescent="0.45">
      <c r="A701" s="1">
        <v>45466</v>
      </c>
      <c r="B701" s="1" t="str">
        <f t="shared" si="63"/>
        <v>Sun</v>
      </c>
      <c r="C701" t="s">
        <v>8</v>
      </c>
      <c r="D701">
        <f t="shared" si="64"/>
        <v>4</v>
      </c>
      <c r="E701" s="8">
        <f t="shared" si="60"/>
        <v>1</v>
      </c>
      <c r="F701">
        <v>651</v>
      </c>
      <c r="G701">
        <v>26</v>
      </c>
      <c r="H701" s="2">
        <f t="shared" si="65"/>
        <v>3.9938556067588324E-2</v>
      </c>
      <c r="I701" s="3">
        <f t="shared" si="61"/>
        <v>3.9555760368663595</v>
      </c>
      <c r="J701" s="4">
        <f t="shared" si="62"/>
        <v>99.041538461538465</v>
      </c>
      <c r="K701" s="4">
        <v>2575.08</v>
      </c>
    </row>
    <row r="702" spans="1:11" x14ac:dyDescent="0.45">
      <c r="A702" s="1">
        <v>45467</v>
      </c>
      <c r="B702" s="1" t="str">
        <f t="shared" si="63"/>
        <v>Mon</v>
      </c>
      <c r="C702" t="s">
        <v>5</v>
      </c>
      <c r="D702">
        <f t="shared" si="64"/>
        <v>1</v>
      </c>
      <c r="E702" s="8">
        <f t="shared" si="60"/>
        <v>2</v>
      </c>
      <c r="F702">
        <v>243</v>
      </c>
      <c r="G702">
        <v>13</v>
      </c>
      <c r="H702" s="2">
        <f t="shared" si="65"/>
        <v>5.3497942386831275E-2</v>
      </c>
      <c r="I702" s="3">
        <f t="shared" si="61"/>
        <v>2.9262139917695476</v>
      </c>
      <c r="J702" s="4">
        <f t="shared" si="62"/>
        <v>54.697692307692314</v>
      </c>
      <c r="K702" s="4">
        <v>711.07</v>
      </c>
    </row>
    <row r="703" spans="1:11" x14ac:dyDescent="0.45">
      <c r="A703" s="1">
        <v>45467</v>
      </c>
      <c r="B703" s="1" t="str">
        <f t="shared" si="63"/>
        <v>Mon</v>
      </c>
      <c r="C703" t="s">
        <v>6</v>
      </c>
      <c r="D703">
        <f t="shared" si="64"/>
        <v>2</v>
      </c>
      <c r="E703" s="8">
        <f t="shared" si="60"/>
        <v>2</v>
      </c>
      <c r="F703">
        <v>2087</v>
      </c>
      <c r="G703">
        <v>15</v>
      </c>
      <c r="H703" s="2">
        <f t="shared" si="65"/>
        <v>7.1873502635361767E-3</v>
      </c>
      <c r="I703" s="3">
        <f t="shared" si="61"/>
        <v>0.44459032103497842</v>
      </c>
      <c r="J703" s="4">
        <f t="shared" si="62"/>
        <v>61.857333333333337</v>
      </c>
      <c r="K703" s="4">
        <v>927.86</v>
      </c>
    </row>
    <row r="704" spans="1:11" x14ac:dyDescent="0.45">
      <c r="A704" s="1">
        <v>45467</v>
      </c>
      <c r="B704" s="1" t="str">
        <f t="shared" si="63"/>
        <v>Mon</v>
      </c>
      <c r="C704" t="s">
        <v>7</v>
      </c>
      <c r="D704">
        <f t="shared" si="64"/>
        <v>3</v>
      </c>
      <c r="E704" s="8">
        <f t="shared" si="60"/>
        <v>2</v>
      </c>
      <c r="F704">
        <v>853</v>
      </c>
      <c r="G704">
        <v>31</v>
      </c>
      <c r="H704" s="2">
        <f t="shared" si="65"/>
        <v>3.6342321219226259E-2</v>
      </c>
      <c r="I704" s="3">
        <f t="shared" si="61"/>
        <v>3.4534583821805396</v>
      </c>
      <c r="J704" s="4">
        <f t="shared" si="62"/>
        <v>95.025806451612908</v>
      </c>
      <c r="K704" s="4">
        <v>2945.8</v>
      </c>
    </row>
    <row r="705" spans="1:11" x14ac:dyDescent="0.45">
      <c r="A705" s="1">
        <v>45467</v>
      </c>
      <c r="B705" s="1" t="str">
        <f t="shared" si="63"/>
        <v>Mon</v>
      </c>
      <c r="C705" t="s">
        <v>8</v>
      </c>
      <c r="D705">
        <f t="shared" si="64"/>
        <v>4</v>
      </c>
      <c r="E705" s="8">
        <f t="shared" si="60"/>
        <v>2</v>
      </c>
      <c r="F705">
        <v>258</v>
      </c>
      <c r="G705">
        <v>13</v>
      </c>
      <c r="H705" s="2">
        <f t="shared" si="65"/>
        <v>5.0387596899224806E-2</v>
      </c>
      <c r="I705" s="3">
        <f t="shared" si="61"/>
        <v>3.5958139534883724</v>
      </c>
      <c r="J705" s="4">
        <f t="shared" si="62"/>
        <v>71.363076923076932</v>
      </c>
      <c r="K705" s="4">
        <v>927.72</v>
      </c>
    </row>
    <row r="706" spans="1:11" x14ac:dyDescent="0.45">
      <c r="A706" s="1">
        <v>45468</v>
      </c>
      <c r="B706" s="1" t="str">
        <f t="shared" si="63"/>
        <v>Tue</v>
      </c>
      <c r="C706" t="s">
        <v>5</v>
      </c>
      <c r="D706">
        <f t="shared" si="64"/>
        <v>1</v>
      </c>
      <c r="E706" s="8">
        <f t="shared" ref="E706:E769" si="66">WEEKDAY(A706,1)</f>
        <v>3</v>
      </c>
      <c r="F706">
        <v>404</v>
      </c>
      <c r="G706">
        <v>13</v>
      </c>
      <c r="H706" s="2">
        <f t="shared" si="65"/>
        <v>3.2178217821782179E-2</v>
      </c>
      <c r="I706" s="3">
        <f t="shared" ref="I706:I769" si="67">K706/F706</f>
        <v>2.1302970297029704</v>
      </c>
      <c r="J706" s="4">
        <f t="shared" ref="J706:J769" si="68">K706/G706</f>
        <v>66.203076923076921</v>
      </c>
      <c r="K706" s="4">
        <v>860.64</v>
      </c>
    </row>
    <row r="707" spans="1:11" x14ac:dyDescent="0.45">
      <c r="A707" s="1">
        <v>45468</v>
      </c>
      <c r="B707" s="1" t="str">
        <f t="shared" ref="B707:B770" si="69">TEXT(A707,"ddd")</f>
        <v>Tue</v>
      </c>
      <c r="C707" t="s">
        <v>6</v>
      </c>
      <c r="D707">
        <f t="shared" ref="D707:D770" si="70">IF(C707="Organic",1,(IF(C707="Paid Ads",2,(IF(C707="Social Media",3,(IF(C707="Referral",4,)))))))</f>
        <v>2</v>
      </c>
      <c r="E707" s="8">
        <f t="shared" si="66"/>
        <v>3</v>
      </c>
      <c r="F707">
        <v>2365</v>
      </c>
      <c r="G707">
        <v>34</v>
      </c>
      <c r="H707" s="2">
        <f t="shared" ref="H707:H770" si="71">G707/F707</f>
        <v>1.437632135306554E-2</v>
      </c>
      <c r="I707" s="3">
        <f t="shared" si="67"/>
        <v>1.0123890063424947</v>
      </c>
      <c r="J707" s="4">
        <f t="shared" si="68"/>
        <v>70.420588235294119</v>
      </c>
      <c r="K707" s="4">
        <v>2394.3000000000002</v>
      </c>
    </row>
    <row r="708" spans="1:11" x14ac:dyDescent="0.45">
      <c r="A708" s="1">
        <v>45468</v>
      </c>
      <c r="B708" s="1" t="str">
        <f t="shared" si="69"/>
        <v>Tue</v>
      </c>
      <c r="C708" t="s">
        <v>7</v>
      </c>
      <c r="D708">
        <f t="shared" si="70"/>
        <v>3</v>
      </c>
      <c r="E708" s="8">
        <f t="shared" si="66"/>
        <v>3</v>
      </c>
      <c r="F708">
        <v>478</v>
      </c>
      <c r="G708">
        <v>19</v>
      </c>
      <c r="H708" s="2">
        <f t="shared" si="71"/>
        <v>3.9748953974895397E-2</v>
      </c>
      <c r="I708" s="3">
        <f t="shared" si="67"/>
        <v>4.5973012552301258</v>
      </c>
      <c r="J708" s="4">
        <f t="shared" si="68"/>
        <v>115.6584210526316</v>
      </c>
      <c r="K708" s="4">
        <v>2197.5100000000002</v>
      </c>
    </row>
    <row r="709" spans="1:11" x14ac:dyDescent="0.45">
      <c r="A709" s="1">
        <v>45468</v>
      </c>
      <c r="B709" s="1" t="str">
        <f t="shared" si="69"/>
        <v>Tue</v>
      </c>
      <c r="C709" t="s">
        <v>8</v>
      </c>
      <c r="D709">
        <f t="shared" si="70"/>
        <v>4</v>
      </c>
      <c r="E709" s="8">
        <f t="shared" si="66"/>
        <v>3</v>
      </c>
      <c r="F709">
        <v>190</v>
      </c>
      <c r="G709">
        <v>9</v>
      </c>
      <c r="H709" s="2">
        <f t="shared" si="71"/>
        <v>4.736842105263158E-2</v>
      </c>
      <c r="I709" s="3">
        <f t="shared" si="67"/>
        <v>5.7578421052631583</v>
      </c>
      <c r="J709" s="4">
        <f t="shared" si="68"/>
        <v>121.55444444444444</v>
      </c>
      <c r="K709" s="4">
        <v>1093.99</v>
      </c>
    </row>
    <row r="710" spans="1:11" x14ac:dyDescent="0.45">
      <c r="A710" s="1">
        <v>45469</v>
      </c>
      <c r="B710" s="1" t="str">
        <f t="shared" si="69"/>
        <v>Wed</v>
      </c>
      <c r="C710" t="s">
        <v>5</v>
      </c>
      <c r="D710">
        <f t="shared" si="70"/>
        <v>1</v>
      </c>
      <c r="E710" s="8">
        <f t="shared" si="66"/>
        <v>4</v>
      </c>
      <c r="F710">
        <v>705</v>
      </c>
      <c r="G710">
        <v>33</v>
      </c>
      <c r="H710" s="2">
        <f t="shared" si="71"/>
        <v>4.6808510638297871E-2</v>
      </c>
      <c r="I710" s="3">
        <f t="shared" si="67"/>
        <v>5.3194893617021277</v>
      </c>
      <c r="J710" s="4">
        <f t="shared" si="68"/>
        <v>113.64363636363636</v>
      </c>
      <c r="K710" s="4">
        <v>3750.24</v>
      </c>
    </row>
    <row r="711" spans="1:11" x14ac:dyDescent="0.45">
      <c r="A711" s="1">
        <v>45469</v>
      </c>
      <c r="B711" s="1" t="str">
        <f t="shared" si="69"/>
        <v>Wed</v>
      </c>
      <c r="C711" t="s">
        <v>6</v>
      </c>
      <c r="D711">
        <f t="shared" si="70"/>
        <v>2</v>
      </c>
      <c r="E711" s="8">
        <f t="shared" si="66"/>
        <v>4</v>
      </c>
      <c r="F711">
        <v>1855</v>
      </c>
      <c r="G711">
        <v>25</v>
      </c>
      <c r="H711" s="2">
        <f t="shared" si="71"/>
        <v>1.3477088948787063E-2</v>
      </c>
      <c r="I711" s="3">
        <f t="shared" si="67"/>
        <v>0.47679245283018873</v>
      </c>
      <c r="J711" s="4">
        <f t="shared" si="68"/>
        <v>35.378</v>
      </c>
      <c r="K711" s="4">
        <v>884.45</v>
      </c>
    </row>
    <row r="712" spans="1:11" x14ac:dyDescent="0.45">
      <c r="A712" s="1">
        <v>45469</v>
      </c>
      <c r="B712" s="1" t="str">
        <f t="shared" si="69"/>
        <v>Wed</v>
      </c>
      <c r="C712" t="s">
        <v>7</v>
      </c>
      <c r="D712">
        <f t="shared" si="70"/>
        <v>3</v>
      </c>
      <c r="E712" s="8">
        <f t="shared" si="66"/>
        <v>4</v>
      </c>
      <c r="F712">
        <v>383</v>
      </c>
      <c r="G712">
        <v>17</v>
      </c>
      <c r="H712" s="2">
        <f t="shared" si="71"/>
        <v>4.4386422976501305E-2</v>
      </c>
      <c r="I712" s="3">
        <f t="shared" si="67"/>
        <v>3.6515926892950392</v>
      </c>
      <c r="J712" s="4">
        <f t="shared" si="68"/>
        <v>82.268235294117645</v>
      </c>
      <c r="K712" s="4">
        <v>1398.56</v>
      </c>
    </row>
    <row r="713" spans="1:11" x14ac:dyDescent="0.45">
      <c r="A713" s="1">
        <v>45469</v>
      </c>
      <c r="B713" s="1" t="str">
        <f t="shared" si="69"/>
        <v>Wed</v>
      </c>
      <c r="C713" t="s">
        <v>8</v>
      </c>
      <c r="D713">
        <f t="shared" si="70"/>
        <v>4</v>
      </c>
      <c r="E713" s="8">
        <f t="shared" si="66"/>
        <v>4</v>
      </c>
      <c r="F713">
        <v>418</v>
      </c>
      <c r="G713">
        <v>21</v>
      </c>
      <c r="H713" s="2">
        <f t="shared" si="71"/>
        <v>5.0239234449760764E-2</v>
      </c>
      <c r="I713" s="3">
        <f t="shared" si="67"/>
        <v>5.7892583732057412</v>
      </c>
      <c r="J713" s="4">
        <f t="shared" si="68"/>
        <v>115.23380952380951</v>
      </c>
      <c r="K713" s="4">
        <v>2419.91</v>
      </c>
    </row>
    <row r="714" spans="1:11" x14ac:dyDescent="0.45">
      <c r="A714" s="1">
        <v>45470</v>
      </c>
      <c r="B714" s="1" t="str">
        <f t="shared" si="69"/>
        <v>Thu</v>
      </c>
      <c r="C714" t="s">
        <v>5</v>
      </c>
      <c r="D714">
        <f t="shared" si="70"/>
        <v>1</v>
      </c>
      <c r="E714" s="8">
        <f t="shared" si="66"/>
        <v>5</v>
      </c>
      <c r="F714">
        <v>479</v>
      </c>
      <c r="G714">
        <v>15</v>
      </c>
      <c r="H714" s="2">
        <f t="shared" si="71"/>
        <v>3.1315240083507306E-2</v>
      </c>
      <c r="I714" s="3">
        <f t="shared" si="67"/>
        <v>2.5079331941544885</v>
      </c>
      <c r="J714" s="4">
        <f t="shared" si="68"/>
        <v>80.086666666666659</v>
      </c>
      <c r="K714" s="4">
        <v>1201.3</v>
      </c>
    </row>
    <row r="715" spans="1:11" x14ac:dyDescent="0.45">
      <c r="A715" s="1">
        <v>45470</v>
      </c>
      <c r="B715" s="1" t="str">
        <f t="shared" si="69"/>
        <v>Thu</v>
      </c>
      <c r="C715" t="s">
        <v>6</v>
      </c>
      <c r="D715">
        <f t="shared" si="70"/>
        <v>2</v>
      </c>
      <c r="E715" s="8">
        <f t="shared" si="66"/>
        <v>5</v>
      </c>
      <c r="F715">
        <v>873</v>
      </c>
      <c r="G715">
        <v>12</v>
      </c>
      <c r="H715" s="2">
        <f t="shared" si="71"/>
        <v>1.3745704467353952E-2</v>
      </c>
      <c r="I715" s="3">
        <f t="shared" si="67"/>
        <v>1.9024054982817868</v>
      </c>
      <c r="J715" s="4">
        <f t="shared" si="68"/>
        <v>138.4</v>
      </c>
      <c r="K715" s="4">
        <v>1660.8</v>
      </c>
    </row>
    <row r="716" spans="1:11" x14ac:dyDescent="0.45">
      <c r="A716" s="1">
        <v>45470</v>
      </c>
      <c r="B716" s="1" t="str">
        <f t="shared" si="69"/>
        <v>Thu</v>
      </c>
      <c r="C716" t="s">
        <v>7</v>
      </c>
      <c r="D716">
        <f t="shared" si="70"/>
        <v>3</v>
      </c>
      <c r="E716" s="8">
        <f t="shared" si="66"/>
        <v>5</v>
      </c>
      <c r="F716">
        <v>615</v>
      </c>
      <c r="G716">
        <v>28</v>
      </c>
      <c r="H716" s="2">
        <f t="shared" si="71"/>
        <v>4.5528455284552849E-2</v>
      </c>
      <c r="I716" s="3">
        <f t="shared" si="67"/>
        <v>2.372747967479675</v>
      </c>
      <c r="J716" s="4">
        <f t="shared" si="68"/>
        <v>52.115714285714283</v>
      </c>
      <c r="K716" s="4">
        <v>1459.24</v>
      </c>
    </row>
    <row r="717" spans="1:11" x14ac:dyDescent="0.45">
      <c r="A717" s="1">
        <v>45470</v>
      </c>
      <c r="B717" s="1" t="str">
        <f t="shared" si="69"/>
        <v>Thu</v>
      </c>
      <c r="C717" t="s">
        <v>8</v>
      </c>
      <c r="D717">
        <f t="shared" si="70"/>
        <v>4</v>
      </c>
      <c r="E717" s="8">
        <f t="shared" si="66"/>
        <v>5</v>
      </c>
      <c r="F717">
        <v>968</v>
      </c>
      <c r="G717">
        <v>49</v>
      </c>
      <c r="H717" s="2">
        <f t="shared" si="71"/>
        <v>5.06198347107438E-2</v>
      </c>
      <c r="I717" s="3">
        <f t="shared" si="67"/>
        <v>6.9369524793388431</v>
      </c>
      <c r="J717" s="4">
        <f t="shared" si="68"/>
        <v>137.04020408163265</v>
      </c>
      <c r="K717" s="4">
        <v>6714.97</v>
      </c>
    </row>
    <row r="718" spans="1:11" x14ac:dyDescent="0.45">
      <c r="A718" s="1">
        <v>45471</v>
      </c>
      <c r="B718" s="1" t="str">
        <f t="shared" si="69"/>
        <v>Fri</v>
      </c>
      <c r="C718" t="s">
        <v>5</v>
      </c>
      <c r="D718">
        <f t="shared" si="70"/>
        <v>1</v>
      </c>
      <c r="E718" s="8">
        <f t="shared" si="66"/>
        <v>6</v>
      </c>
      <c r="F718">
        <v>794</v>
      </c>
      <c r="G718">
        <v>38</v>
      </c>
      <c r="H718" s="2">
        <f t="shared" si="71"/>
        <v>4.7858942065491183E-2</v>
      </c>
      <c r="I718" s="3">
        <f t="shared" si="67"/>
        <v>6.5331738035264486</v>
      </c>
      <c r="J718" s="4">
        <f t="shared" si="68"/>
        <v>136.50894736842105</v>
      </c>
      <c r="K718" s="4">
        <v>5187.34</v>
      </c>
    </row>
    <row r="719" spans="1:11" x14ac:dyDescent="0.45">
      <c r="A719" s="1">
        <v>45471</v>
      </c>
      <c r="B719" s="1" t="str">
        <f t="shared" si="69"/>
        <v>Fri</v>
      </c>
      <c r="C719" t="s">
        <v>6</v>
      </c>
      <c r="D719">
        <f t="shared" si="70"/>
        <v>2</v>
      </c>
      <c r="E719" s="8">
        <f t="shared" si="66"/>
        <v>6</v>
      </c>
      <c r="F719">
        <v>2119</v>
      </c>
      <c r="G719">
        <v>18</v>
      </c>
      <c r="H719" s="2">
        <f t="shared" si="71"/>
        <v>8.4945729117508265E-3</v>
      </c>
      <c r="I719" s="3">
        <f t="shared" si="67"/>
        <v>0.3162293534686173</v>
      </c>
      <c r="J719" s="4">
        <f t="shared" si="68"/>
        <v>37.227222222222224</v>
      </c>
      <c r="K719" s="4">
        <v>670.09</v>
      </c>
    </row>
    <row r="720" spans="1:11" x14ac:dyDescent="0.45">
      <c r="A720" s="1">
        <v>45471</v>
      </c>
      <c r="B720" s="1" t="str">
        <f t="shared" si="69"/>
        <v>Fri</v>
      </c>
      <c r="C720" t="s">
        <v>7</v>
      </c>
      <c r="D720">
        <f t="shared" si="70"/>
        <v>3</v>
      </c>
      <c r="E720" s="8">
        <f t="shared" si="66"/>
        <v>6</v>
      </c>
      <c r="F720">
        <v>739</v>
      </c>
      <c r="G720">
        <v>32</v>
      </c>
      <c r="H720" s="2">
        <f t="shared" si="71"/>
        <v>4.3301759133964821E-2</v>
      </c>
      <c r="I720" s="3">
        <f t="shared" si="67"/>
        <v>1.9421786197564275</v>
      </c>
      <c r="J720" s="4">
        <f t="shared" si="68"/>
        <v>44.852187499999999</v>
      </c>
      <c r="K720" s="4">
        <v>1435.27</v>
      </c>
    </row>
    <row r="721" spans="1:11" x14ac:dyDescent="0.45">
      <c r="A721" s="1">
        <v>45471</v>
      </c>
      <c r="B721" s="1" t="str">
        <f t="shared" si="69"/>
        <v>Fri</v>
      </c>
      <c r="C721" t="s">
        <v>8</v>
      </c>
      <c r="D721">
        <f t="shared" si="70"/>
        <v>4</v>
      </c>
      <c r="E721" s="8">
        <f t="shared" si="66"/>
        <v>6</v>
      </c>
      <c r="F721">
        <v>732</v>
      </c>
      <c r="G721">
        <v>38</v>
      </c>
      <c r="H721" s="2">
        <f t="shared" si="71"/>
        <v>5.1912568306010931E-2</v>
      </c>
      <c r="I721" s="3">
        <f t="shared" si="67"/>
        <v>4.0325819672131145</v>
      </c>
      <c r="J721" s="4">
        <f t="shared" si="68"/>
        <v>77.680263157894728</v>
      </c>
      <c r="K721" s="4">
        <v>2951.85</v>
      </c>
    </row>
    <row r="722" spans="1:11" x14ac:dyDescent="0.45">
      <c r="A722" s="1">
        <v>45472</v>
      </c>
      <c r="B722" s="1" t="str">
        <f t="shared" si="69"/>
        <v>Sat</v>
      </c>
      <c r="C722" t="s">
        <v>5</v>
      </c>
      <c r="D722">
        <f t="shared" si="70"/>
        <v>1</v>
      </c>
      <c r="E722" s="8">
        <f t="shared" si="66"/>
        <v>7</v>
      </c>
      <c r="F722">
        <v>735</v>
      </c>
      <c r="G722">
        <v>24</v>
      </c>
      <c r="H722" s="2">
        <f t="shared" si="71"/>
        <v>3.2653061224489799E-2</v>
      </c>
      <c r="I722" s="3">
        <f t="shared" si="67"/>
        <v>4.8890204081632653</v>
      </c>
      <c r="J722" s="4">
        <f t="shared" si="68"/>
        <v>149.72624999999999</v>
      </c>
      <c r="K722" s="4">
        <v>3593.43</v>
      </c>
    </row>
    <row r="723" spans="1:11" x14ac:dyDescent="0.45">
      <c r="A723" s="1">
        <v>45472</v>
      </c>
      <c r="B723" s="1" t="str">
        <f t="shared" si="69"/>
        <v>Sat</v>
      </c>
      <c r="C723" t="s">
        <v>6</v>
      </c>
      <c r="D723">
        <f t="shared" si="70"/>
        <v>2</v>
      </c>
      <c r="E723" s="8">
        <f t="shared" si="66"/>
        <v>7</v>
      </c>
      <c r="F723">
        <v>1351</v>
      </c>
      <c r="G723">
        <v>14</v>
      </c>
      <c r="H723" s="2">
        <f t="shared" si="71"/>
        <v>1.0362694300518135E-2</v>
      </c>
      <c r="I723" s="3">
        <f t="shared" si="67"/>
        <v>0.49079940784603998</v>
      </c>
      <c r="J723" s="4">
        <f t="shared" si="68"/>
        <v>47.362142857142864</v>
      </c>
      <c r="K723" s="4">
        <v>663.07</v>
      </c>
    </row>
    <row r="724" spans="1:11" x14ac:dyDescent="0.45">
      <c r="A724" s="1">
        <v>45472</v>
      </c>
      <c r="B724" s="1" t="str">
        <f t="shared" si="69"/>
        <v>Sat</v>
      </c>
      <c r="C724" t="s">
        <v>7</v>
      </c>
      <c r="D724">
        <f t="shared" si="70"/>
        <v>3</v>
      </c>
      <c r="E724" s="8">
        <f t="shared" si="66"/>
        <v>7</v>
      </c>
      <c r="F724">
        <v>277</v>
      </c>
      <c r="G724">
        <v>16</v>
      </c>
      <c r="H724" s="2">
        <f t="shared" si="71"/>
        <v>5.7761732851985562E-2</v>
      </c>
      <c r="I724" s="3">
        <f t="shared" si="67"/>
        <v>3.8351985559566786</v>
      </c>
      <c r="J724" s="4">
        <f t="shared" si="68"/>
        <v>66.396874999999994</v>
      </c>
      <c r="K724" s="4">
        <v>1062.3499999999999</v>
      </c>
    </row>
    <row r="725" spans="1:11" x14ac:dyDescent="0.45">
      <c r="A725" s="1">
        <v>45472</v>
      </c>
      <c r="B725" s="1" t="str">
        <f t="shared" si="69"/>
        <v>Sat</v>
      </c>
      <c r="C725" t="s">
        <v>8</v>
      </c>
      <c r="D725">
        <f t="shared" si="70"/>
        <v>4</v>
      </c>
      <c r="E725" s="8">
        <f t="shared" si="66"/>
        <v>7</v>
      </c>
      <c r="F725">
        <v>595</v>
      </c>
      <c r="G725">
        <v>34</v>
      </c>
      <c r="H725" s="2">
        <f t="shared" si="71"/>
        <v>5.7142857142857141E-2</v>
      </c>
      <c r="I725" s="3">
        <f t="shared" si="67"/>
        <v>8.5249747899159658</v>
      </c>
      <c r="J725" s="4">
        <f t="shared" si="68"/>
        <v>149.18705882352941</v>
      </c>
      <c r="K725" s="4">
        <v>5072.3599999999997</v>
      </c>
    </row>
    <row r="726" spans="1:11" x14ac:dyDescent="0.45">
      <c r="A726" s="1">
        <v>45473</v>
      </c>
      <c r="B726" s="1" t="str">
        <f t="shared" si="69"/>
        <v>Sun</v>
      </c>
      <c r="C726" t="s">
        <v>5</v>
      </c>
      <c r="D726">
        <f t="shared" si="70"/>
        <v>1</v>
      </c>
      <c r="E726" s="8">
        <f t="shared" si="66"/>
        <v>1</v>
      </c>
      <c r="F726">
        <v>791</v>
      </c>
      <c r="G726">
        <v>36</v>
      </c>
      <c r="H726" s="2">
        <f t="shared" si="71"/>
        <v>4.5512010113780026E-2</v>
      </c>
      <c r="I726" s="3">
        <f t="shared" si="67"/>
        <v>2.7932364096080908</v>
      </c>
      <c r="J726" s="4">
        <f t="shared" si="68"/>
        <v>61.373611111111103</v>
      </c>
      <c r="K726" s="4">
        <v>2209.4499999999998</v>
      </c>
    </row>
    <row r="727" spans="1:11" x14ac:dyDescent="0.45">
      <c r="A727" s="1">
        <v>45473</v>
      </c>
      <c r="B727" s="1" t="str">
        <f t="shared" si="69"/>
        <v>Sun</v>
      </c>
      <c r="C727" t="s">
        <v>6</v>
      </c>
      <c r="D727">
        <f t="shared" si="70"/>
        <v>2</v>
      </c>
      <c r="E727" s="8">
        <f t="shared" si="66"/>
        <v>1</v>
      </c>
      <c r="F727">
        <v>1213</v>
      </c>
      <c r="G727">
        <v>11</v>
      </c>
      <c r="H727" s="2">
        <f t="shared" si="71"/>
        <v>9.0684253915910961E-3</v>
      </c>
      <c r="I727" s="3">
        <f t="shared" si="67"/>
        <v>0.35863973619126133</v>
      </c>
      <c r="J727" s="4">
        <f t="shared" si="68"/>
        <v>39.548181818181817</v>
      </c>
      <c r="K727" s="4">
        <v>435.03</v>
      </c>
    </row>
    <row r="728" spans="1:11" x14ac:dyDescent="0.45">
      <c r="A728" s="1">
        <v>45473</v>
      </c>
      <c r="B728" s="1" t="str">
        <f t="shared" si="69"/>
        <v>Sun</v>
      </c>
      <c r="C728" t="s">
        <v>7</v>
      </c>
      <c r="D728">
        <f t="shared" si="70"/>
        <v>3</v>
      </c>
      <c r="E728" s="8">
        <f t="shared" si="66"/>
        <v>1</v>
      </c>
      <c r="F728">
        <v>364</v>
      </c>
      <c r="G728">
        <v>20</v>
      </c>
      <c r="H728" s="2">
        <f t="shared" si="71"/>
        <v>5.4945054945054944E-2</v>
      </c>
      <c r="I728" s="3">
        <f t="shared" si="67"/>
        <v>1.455934065934066</v>
      </c>
      <c r="J728" s="4">
        <f t="shared" si="68"/>
        <v>26.498000000000001</v>
      </c>
      <c r="K728" s="4">
        <v>529.96</v>
      </c>
    </row>
    <row r="729" spans="1:11" x14ac:dyDescent="0.45">
      <c r="A729" s="1">
        <v>45473</v>
      </c>
      <c r="B729" s="1" t="str">
        <f t="shared" si="69"/>
        <v>Sun</v>
      </c>
      <c r="C729" t="s">
        <v>8</v>
      </c>
      <c r="D729">
        <f t="shared" si="70"/>
        <v>4</v>
      </c>
      <c r="E729" s="8">
        <f t="shared" si="66"/>
        <v>1</v>
      </c>
      <c r="F729">
        <v>213</v>
      </c>
      <c r="G729">
        <v>7</v>
      </c>
      <c r="H729" s="2">
        <f t="shared" si="71"/>
        <v>3.2863849765258218E-2</v>
      </c>
      <c r="I729" s="3">
        <f t="shared" si="67"/>
        <v>1.7444600938967136</v>
      </c>
      <c r="J729" s="4">
        <f t="shared" si="68"/>
        <v>53.081428571428567</v>
      </c>
      <c r="K729" s="4">
        <v>371.57</v>
      </c>
    </row>
    <row r="730" spans="1:11" x14ac:dyDescent="0.45">
      <c r="A730" s="1">
        <v>45474</v>
      </c>
      <c r="B730" s="1" t="str">
        <f t="shared" si="69"/>
        <v>Mon</v>
      </c>
      <c r="C730" t="s">
        <v>5</v>
      </c>
      <c r="D730">
        <f t="shared" si="70"/>
        <v>1</v>
      </c>
      <c r="E730" s="8">
        <f t="shared" si="66"/>
        <v>2</v>
      </c>
      <c r="F730">
        <v>118</v>
      </c>
      <c r="G730">
        <v>5</v>
      </c>
      <c r="H730" s="2">
        <f t="shared" si="71"/>
        <v>4.2372881355932202E-2</v>
      </c>
      <c r="I730" s="3">
        <f t="shared" si="67"/>
        <v>4.5769491525423733</v>
      </c>
      <c r="J730" s="4">
        <f t="shared" si="68"/>
        <v>108.01600000000001</v>
      </c>
      <c r="K730" s="4">
        <v>540.08000000000004</v>
      </c>
    </row>
    <row r="731" spans="1:11" x14ac:dyDescent="0.45">
      <c r="A731" s="1">
        <v>45474</v>
      </c>
      <c r="B731" s="1" t="str">
        <f t="shared" si="69"/>
        <v>Mon</v>
      </c>
      <c r="C731" t="s">
        <v>6</v>
      </c>
      <c r="D731">
        <f t="shared" si="70"/>
        <v>2</v>
      </c>
      <c r="E731" s="8">
        <f t="shared" si="66"/>
        <v>2</v>
      </c>
      <c r="F731">
        <v>2479</v>
      </c>
      <c r="G731">
        <v>35</v>
      </c>
      <c r="H731" s="2">
        <f t="shared" si="71"/>
        <v>1.4118596208148447E-2</v>
      </c>
      <c r="I731" s="3">
        <f t="shared" si="67"/>
        <v>0.46620411456232352</v>
      </c>
      <c r="J731" s="4">
        <f t="shared" si="68"/>
        <v>33.020571428571429</v>
      </c>
      <c r="K731" s="4">
        <v>1155.72</v>
      </c>
    </row>
    <row r="732" spans="1:11" x14ac:dyDescent="0.45">
      <c r="A732" s="1">
        <v>45474</v>
      </c>
      <c r="B732" s="1" t="str">
        <f t="shared" si="69"/>
        <v>Mon</v>
      </c>
      <c r="C732" t="s">
        <v>7</v>
      </c>
      <c r="D732">
        <f t="shared" si="70"/>
        <v>3</v>
      </c>
      <c r="E732" s="8">
        <f t="shared" si="66"/>
        <v>2</v>
      </c>
      <c r="F732">
        <v>432</v>
      </c>
      <c r="G732">
        <v>14</v>
      </c>
      <c r="H732" s="2">
        <f t="shared" si="71"/>
        <v>3.2407407407407406E-2</v>
      </c>
      <c r="I732" s="3">
        <f t="shared" si="67"/>
        <v>4.8118981481481473</v>
      </c>
      <c r="J732" s="4">
        <f t="shared" si="68"/>
        <v>148.48142857142855</v>
      </c>
      <c r="K732" s="4">
        <v>2078.7399999999998</v>
      </c>
    </row>
    <row r="733" spans="1:11" x14ac:dyDescent="0.45">
      <c r="A733" s="1">
        <v>45474</v>
      </c>
      <c r="B733" s="1" t="str">
        <f t="shared" si="69"/>
        <v>Mon</v>
      </c>
      <c r="C733" t="s">
        <v>8</v>
      </c>
      <c r="D733">
        <f t="shared" si="70"/>
        <v>4</v>
      </c>
      <c r="E733" s="8">
        <f t="shared" si="66"/>
        <v>2</v>
      </c>
      <c r="F733">
        <v>138</v>
      </c>
      <c r="G733">
        <v>7</v>
      </c>
      <c r="H733" s="2">
        <f t="shared" si="71"/>
        <v>5.0724637681159424E-2</v>
      </c>
      <c r="I733" s="3">
        <f t="shared" si="67"/>
        <v>6.556014492753623</v>
      </c>
      <c r="J733" s="4">
        <f t="shared" si="68"/>
        <v>129.24714285714285</v>
      </c>
      <c r="K733" s="4">
        <v>904.73</v>
      </c>
    </row>
    <row r="734" spans="1:11" x14ac:dyDescent="0.45">
      <c r="A734" s="1">
        <v>45475</v>
      </c>
      <c r="B734" s="1" t="str">
        <f t="shared" si="69"/>
        <v>Tue</v>
      </c>
      <c r="C734" t="s">
        <v>5</v>
      </c>
      <c r="D734">
        <f t="shared" si="70"/>
        <v>1</v>
      </c>
      <c r="E734" s="8">
        <f t="shared" si="66"/>
        <v>3</v>
      </c>
      <c r="F734">
        <v>675</v>
      </c>
      <c r="G734">
        <v>28</v>
      </c>
      <c r="H734" s="2">
        <f t="shared" si="71"/>
        <v>4.148148148148148E-2</v>
      </c>
      <c r="I734" s="3">
        <f t="shared" si="67"/>
        <v>5.6398666666666664</v>
      </c>
      <c r="J734" s="4">
        <f t="shared" si="68"/>
        <v>135.96107142857142</v>
      </c>
      <c r="K734" s="4">
        <v>3806.91</v>
      </c>
    </row>
    <row r="735" spans="1:11" x14ac:dyDescent="0.45">
      <c r="A735" s="1">
        <v>45475</v>
      </c>
      <c r="B735" s="1" t="str">
        <f t="shared" si="69"/>
        <v>Tue</v>
      </c>
      <c r="C735" t="s">
        <v>6</v>
      </c>
      <c r="D735">
        <f t="shared" si="70"/>
        <v>2</v>
      </c>
      <c r="E735" s="8">
        <f t="shared" si="66"/>
        <v>3</v>
      </c>
      <c r="F735">
        <v>2139</v>
      </c>
      <c r="G735">
        <v>13</v>
      </c>
      <c r="H735" s="2">
        <f t="shared" si="71"/>
        <v>6.0776063581112674E-3</v>
      </c>
      <c r="I735" s="3">
        <f t="shared" si="67"/>
        <v>0.70973352033660586</v>
      </c>
      <c r="J735" s="4">
        <f t="shared" si="68"/>
        <v>116.77846153846153</v>
      </c>
      <c r="K735" s="4">
        <v>1518.12</v>
      </c>
    </row>
    <row r="736" spans="1:11" x14ac:dyDescent="0.45">
      <c r="A736" s="1">
        <v>45475</v>
      </c>
      <c r="B736" s="1" t="str">
        <f t="shared" si="69"/>
        <v>Tue</v>
      </c>
      <c r="C736" t="s">
        <v>7</v>
      </c>
      <c r="D736">
        <f t="shared" si="70"/>
        <v>3</v>
      </c>
      <c r="E736" s="8">
        <f t="shared" si="66"/>
        <v>3</v>
      </c>
      <c r="F736">
        <v>928</v>
      </c>
      <c r="G736">
        <v>48</v>
      </c>
      <c r="H736" s="2">
        <f t="shared" si="71"/>
        <v>5.1724137931034482E-2</v>
      </c>
      <c r="I736" s="3">
        <f t="shared" si="67"/>
        <v>7.6609051724137931</v>
      </c>
      <c r="J736" s="4">
        <f t="shared" si="68"/>
        <v>148.11083333333332</v>
      </c>
      <c r="K736" s="4">
        <v>7109.32</v>
      </c>
    </row>
    <row r="737" spans="1:11" x14ac:dyDescent="0.45">
      <c r="A737" s="1">
        <v>45475</v>
      </c>
      <c r="B737" s="1" t="str">
        <f t="shared" si="69"/>
        <v>Tue</v>
      </c>
      <c r="C737" t="s">
        <v>8</v>
      </c>
      <c r="D737">
        <f t="shared" si="70"/>
        <v>4</v>
      </c>
      <c r="E737" s="8">
        <f t="shared" si="66"/>
        <v>3</v>
      </c>
      <c r="F737">
        <v>131</v>
      </c>
      <c r="G737">
        <v>4</v>
      </c>
      <c r="H737" s="2">
        <f t="shared" si="71"/>
        <v>3.0534351145038167E-2</v>
      </c>
      <c r="I737" s="3">
        <f t="shared" si="67"/>
        <v>1.4868702290076337</v>
      </c>
      <c r="J737" s="4">
        <f t="shared" si="68"/>
        <v>48.695</v>
      </c>
      <c r="K737" s="4">
        <v>194.78</v>
      </c>
    </row>
    <row r="738" spans="1:11" x14ac:dyDescent="0.45">
      <c r="A738" s="1">
        <v>45476</v>
      </c>
      <c r="B738" s="1" t="str">
        <f t="shared" si="69"/>
        <v>Wed</v>
      </c>
      <c r="C738" t="s">
        <v>5</v>
      </c>
      <c r="D738">
        <f t="shared" si="70"/>
        <v>1</v>
      </c>
      <c r="E738" s="8">
        <f t="shared" si="66"/>
        <v>4</v>
      </c>
      <c r="F738">
        <v>810</v>
      </c>
      <c r="G738">
        <v>32</v>
      </c>
      <c r="H738" s="2">
        <f t="shared" si="71"/>
        <v>3.9506172839506172E-2</v>
      </c>
      <c r="I738" s="3">
        <f t="shared" si="67"/>
        <v>3.2858641975308642</v>
      </c>
      <c r="J738" s="4">
        <f t="shared" si="68"/>
        <v>83.173437500000006</v>
      </c>
      <c r="K738" s="4">
        <v>2661.55</v>
      </c>
    </row>
    <row r="739" spans="1:11" x14ac:dyDescent="0.45">
      <c r="A739" s="1">
        <v>45476</v>
      </c>
      <c r="B739" s="1" t="str">
        <f t="shared" si="69"/>
        <v>Wed</v>
      </c>
      <c r="C739" t="s">
        <v>6</v>
      </c>
      <c r="D739">
        <f t="shared" si="70"/>
        <v>2</v>
      </c>
      <c r="E739" s="8">
        <f t="shared" si="66"/>
        <v>4</v>
      </c>
      <c r="F739">
        <v>1603</v>
      </c>
      <c r="G739">
        <v>11</v>
      </c>
      <c r="H739" s="2">
        <f t="shared" si="71"/>
        <v>6.8621334996880846E-3</v>
      </c>
      <c r="I739" s="3">
        <f t="shared" si="67"/>
        <v>0.94192139737991276</v>
      </c>
      <c r="J739" s="4">
        <f t="shared" si="68"/>
        <v>137.26363636363638</v>
      </c>
      <c r="K739" s="4">
        <v>1509.9</v>
      </c>
    </row>
    <row r="740" spans="1:11" x14ac:dyDescent="0.45">
      <c r="A740" s="1">
        <v>45476</v>
      </c>
      <c r="B740" s="1" t="str">
        <f t="shared" si="69"/>
        <v>Wed</v>
      </c>
      <c r="C740" t="s">
        <v>7</v>
      </c>
      <c r="D740">
        <f t="shared" si="70"/>
        <v>3</v>
      </c>
      <c r="E740" s="8">
        <f t="shared" si="66"/>
        <v>4</v>
      </c>
      <c r="F740">
        <v>567</v>
      </c>
      <c r="G740">
        <v>26</v>
      </c>
      <c r="H740" s="2">
        <f t="shared" si="71"/>
        <v>4.585537918871252E-2</v>
      </c>
      <c r="I740" s="3">
        <f t="shared" si="67"/>
        <v>6.0258553791887124</v>
      </c>
      <c r="J740" s="4">
        <f t="shared" si="68"/>
        <v>131.41</v>
      </c>
      <c r="K740" s="4">
        <v>3416.66</v>
      </c>
    </row>
    <row r="741" spans="1:11" x14ac:dyDescent="0.45">
      <c r="A741" s="1">
        <v>45476</v>
      </c>
      <c r="B741" s="1" t="str">
        <f t="shared" si="69"/>
        <v>Wed</v>
      </c>
      <c r="C741" t="s">
        <v>8</v>
      </c>
      <c r="D741">
        <f t="shared" si="70"/>
        <v>4</v>
      </c>
      <c r="E741" s="8">
        <f t="shared" si="66"/>
        <v>4</v>
      </c>
      <c r="F741">
        <v>353</v>
      </c>
      <c r="G741">
        <v>17</v>
      </c>
      <c r="H741" s="2">
        <f t="shared" si="71"/>
        <v>4.8158640226628892E-2</v>
      </c>
      <c r="I741" s="3">
        <f t="shared" si="67"/>
        <v>2.7454107648725214</v>
      </c>
      <c r="J741" s="4">
        <f t="shared" si="68"/>
        <v>57.00764705882353</v>
      </c>
      <c r="K741" s="4">
        <v>969.13</v>
      </c>
    </row>
    <row r="742" spans="1:11" x14ac:dyDescent="0.45">
      <c r="A742" s="1">
        <v>45477</v>
      </c>
      <c r="B742" s="1" t="str">
        <f t="shared" si="69"/>
        <v>Thu</v>
      </c>
      <c r="C742" t="s">
        <v>5</v>
      </c>
      <c r="D742">
        <f t="shared" si="70"/>
        <v>1</v>
      </c>
      <c r="E742" s="8">
        <f t="shared" si="66"/>
        <v>5</v>
      </c>
      <c r="F742">
        <v>381</v>
      </c>
      <c r="G742">
        <v>19</v>
      </c>
      <c r="H742" s="2">
        <f t="shared" si="71"/>
        <v>4.9868766404199474E-2</v>
      </c>
      <c r="I742" s="3">
        <f t="shared" si="67"/>
        <v>4.6309448818897643</v>
      </c>
      <c r="J742" s="4">
        <f t="shared" si="68"/>
        <v>92.862631578947372</v>
      </c>
      <c r="K742" s="4">
        <v>1764.39</v>
      </c>
    </row>
    <row r="743" spans="1:11" x14ac:dyDescent="0.45">
      <c r="A743" s="1">
        <v>45477</v>
      </c>
      <c r="B743" s="1" t="str">
        <f t="shared" si="69"/>
        <v>Thu</v>
      </c>
      <c r="C743" t="s">
        <v>6</v>
      </c>
      <c r="D743">
        <f t="shared" si="70"/>
        <v>2</v>
      </c>
      <c r="E743" s="8">
        <f t="shared" si="66"/>
        <v>5</v>
      </c>
      <c r="F743">
        <v>2057</v>
      </c>
      <c r="G743">
        <v>28</v>
      </c>
      <c r="H743" s="2">
        <f t="shared" si="71"/>
        <v>1.3612056392805057E-2</v>
      </c>
      <c r="I743" s="3">
        <f t="shared" si="67"/>
        <v>0.94545454545454544</v>
      </c>
      <c r="J743" s="4">
        <f t="shared" si="68"/>
        <v>69.457142857142856</v>
      </c>
      <c r="K743" s="4">
        <v>1944.8</v>
      </c>
    </row>
    <row r="744" spans="1:11" x14ac:dyDescent="0.45">
      <c r="A744" s="1">
        <v>45477</v>
      </c>
      <c r="B744" s="1" t="str">
        <f t="shared" si="69"/>
        <v>Thu</v>
      </c>
      <c r="C744" t="s">
        <v>7</v>
      </c>
      <c r="D744">
        <f t="shared" si="70"/>
        <v>3</v>
      </c>
      <c r="E744" s="8">
        <f t="shared" si="66"/>
        <v>5</v>
      </c>
      <c r="F744">
        <v>576</v>
      </c>
      <c r="G744">
        <v>27</v>
      </c>
      <c r="H744" s="2">
        <f t="shared" si="71"/>
        <v>4.6875E-2</v>
      </c>
      <c r="I744" s="3">
        <f t="shared" si="67"/>
        <v>2.9502777777777776</v>
      </c>
      <c r="J744" s="4">
        <f t="shared" si="68"/>
        <v>62.939259259259252</v>
      </c>
      <c r="K744" s="4">
        <v>1699.36</v>
      </c>
    </row>
    <row r="745" spans="1:11" x14ac:dyDescent="0.45">
      <c r="A745" s="1">
        <v>45477</v>
      </c>
      <c r="B745" s="1" t="str">
        <f t="shared" si="69"/>
        <v>Thu</v>
      </c>
      <c r="C745" t="s">
        <v>8</v>
      </c>
      <c r="D745">
        <f t="shared" si="70"/>
        <v>4</v>
      </c>
      <c r="E745" s="8">
        <f t="shared" si="66"/>
        <v>5</v>
      </c>
      <c r="F745">
        <v>228</v>
      </c>
      <c r="G745">
        <v>10</v>
      </c>
      <c r="H745" s="2">
        <f t="shared" si="71"/>
        <v>4.3859649122807015E-2</v>
      </c>
      <c r="I745" s="3">
        <f t="shared" si="67"/>
        <v>2.0510526315789472</v>
      </c>
      <c r="J745" s="4">
        <f t="shared" si="68"/>
        <v>46.763999999999996</v>
      </c>
      <c r="K745" s="4">
        <v>467.64</v>
      </c>
    </row>
    <row r="746" spans="1:11" x14ac:dyDescent="0.45">
      <c r="A746" s="1">
        <v>45478</v>
      </c>
      <c r="B746" s="1" t="str">
        <f t="shared" si="69"/>
        <v>Fri</v>
      </c>
      <c r="C746" t="s">
        <v>5</v>
      </c>
      <c r="D746">
        <f t="shared" si="70"/>
        <v>1</v>
      </c>
      <c r="E746" s="8">
        <f t="shared" si="66"/>
        <v>6</v>
      </c>
      <c r="F746">
        <v>225</v>
      </c>
      <c r="G746">
        <v>8</v>
      </c>
      <c r="H746" s="2">
        <f t="shared" si="71"/>
        <v>3.5555555555555556E-2</v>
      </c>
      <c r="I746" s="3">
        <f t="shared" si="67"/>
        <v>3.0047111111111109</v>
      </c>
      <c r="J746" s="4">
        <f t="shared" si="68"/>
        <v>84.507499999999993</v>
      </c>
      <c r="K746" s="4">
        <v>676.06</v>
      </c>
    </row>
    <row r="747" spans="1:11" x14ac:dyDescent="0.45">
      <c r="A747" s="1">
        <v>45478</v>
      </c>
      <c r="B747" s="1" t="str">
        <f t="shared" si="69"/>
        <v>Fri</v>
      </c>
      <c r="C747" t="s">
        <v>6</v>
      </c>
      <c r="D747">
        <f t="shared" si="70"/>
        <v>2</v>
      </c>
      <c r="E747" s="8">
        <f t="shared" si="66"/>
        <v>6</v>
      </c>
      <c r="F747">
        <v>1260</v>
      </c>
      <c r="G747">
        <v>16</v>
      </c>
      <c r="H747" s="2">
        <f t="shared" si="71"/>
        <v>1.2698412698412698E-2</v>
      </c>
      <c r="I747" s="3">
        <f t="shared" si="67"/>
        <v>0.85457142857142854</v>
      </c>
      <c r="J747" s="4">
        <f t="shared" si="68"/>
        <v>67.297499999999999</v>
      </c>
      <c r="K747" s="4">
        <v>1076.76</v>
      </c>
    </row>
    <row r="748" spans="1:11" x14ac:dyDescent="0.45">
      <c r="A748" s="1">
        <v>45478</v>
      </c>
      <c r="B748" s="1" t="str">
        <f t="shared" si="69"/>
        <v>Fri</v>
      </c>
      <c r="C748" t="s">
        <v>7</v>
      </c>
      <c r="D748">
        <f t="shared" si="70"/>
        <v>3</v>
      </c>
      <c r="E748" s="8">
        <f t="shared" si="66"/>
        <v>6</v>
      </c>
      <c r="F748">
        <v>926</v>
      </c>
      <c r="G748">
        <v>32</v>
      </c>
      <c r="H748" s="2">
        <f t="shared" si="71"/>
        <v>3.4557235421166309E-2</v>
      </c>
      <c r="I748" s="3">
        <f t="shared" si="67"/>
        <v>3.2295140388768901</v>
      </c>
      <c r="J748" s="4">
        <f t="shared" si="68"/>
        <v>93.454062500000006</v>
      </c>
      <c r="K748" s="4">
        <v>2990.53</v>
      </c>
    </row>
    <row r="749" spans="1:11" x14ac:dyDescent="0.45">
      <c r="A749" s="1">
        <v>45478</v>
      </c>
      <c r="B749" s="1" t="str">
        <f t="shared" si="69"/>
        <v>Fri</v>
      </c>
      <c r="C749" t="s">
        <v>8</v>
      </c>
      <c r="D749">
        <f t="shared" si="70"/>
        <v>4</v>
      </c>
      <c r="E749" s="8">
        <f t="shared" si="66"/>
        <v>6</v>
      </c>
      <c r="F749">
        <v>105</v>
      </c>
      <c r="G749">
        <v>3</v>
      </c>
      <c r="H749" s="2">
        <f t="shared" si="71"/>
        <v>2.8571428571428571E-2</v>
      </c>
      <c r="I749" s="3">
        <f t="shared" si="67"/>
        <v>2.3418095238095238</v>
      </c>
      <c r="J749" s="4">
        <f t="shared" si="68"/>
        <v>81.963333333333324</v>
      </c>
      <c r="K749" s="4">
        <v>245.89</v>
      </c>
    </row>
    <row r="750" spans="1:11" x14ac:dyDescent="0.45">
      <c r="A750" s="1">
        <v>45479</v>
      </c>
      <c r="B750" s="1" t="str">
        <f t="shared" si="69"/>
        <v>Sat</v>
      </c>
      <c r="C750" t="s">
        <v>5</v>
      </c>
      <c r="D750">
        <f t="shared" si="70"/>
        <v>1</v>
      </c>
      <c r="E750" s="8">
        <f t="shared" si="66"/>
        <v>7</v>
      </c>
      <c r="F750">
        <v>836</v>
      </c>
      <c r="G750">
        <v>30</v>
      </c>
      <c r="H750" s="2">
        <f t="shared" si="71"/>
        <v>3.5885167464114832E-2</v>
      </c>
      <c r="I750" s="3">
        <f t="shared" si="67"/>
        <v>0.76185406698564595</v>
      </c>
      <c r="J750" s="4">
        <f t="shared" si="68"/>
        <v>21.230333333333331</v>
      </c>
      <c r="K750" s="4">
        <v>636.91</v>
      </c>
    </row>
    <row r="751" spans="1:11" x14ac:dyDescent="0.45">
      <c r="A751" s="1">
        <v>45479</v>
      </c>
      <c r="B751" s="1" t="str">
        <f t="shared" si="69"/>
        <v>Sat</v>
      </c>
      <c r="C751" t="s">
        <v>6</v>
      </c>
      <c r="D751">
        <f t="shared" si="70"/>
        <v>2</v>
      </c>
      <c r="E751" s="8">
        <f t="shared" si="66"/>
        <v>7</v>
      </c>
      <c r="F751">
        <v>1210</v>
      </c>
      <c r="G751">
        <v>15</v>
      </c>
      <c r="H751" s="2">
        <f t="shared" si="71"/>
        <v>1.2396694214876033E-2</v>
      </c>
      <c r="I751" s="3">
        <f t="shared" si="67"/>
        <v>0.35176033057851241</v>
      </c>
      <c r="J751" s="4">
        <f t="shared" si="68"/>
        <v>28.375333333333334</v>
      </c>
      <c r="K751" s="4">
        <v>425.63</v>
      </c>
    </row>
    <row r="752" spans="1:11" x14ac:dyDescent="0.45">
      <c r="A752" s="1">
        <v>45479</v>
      </c>
      <c r="B752" s="1" t="str">
        <f t="shared" si="69"/>
        <v>Sat</v>
      </c>
      <c r="C752" t="s">
        <v>7</v>
      </c>
      <c r="D752">
        <f t="shared" si="70"/>
        <v>3</v>
      </c>
      <c r="E752" s="8">
        <f t="shared" si="66"/>
        <v>7</v>
      </c>
      <c r="F752">
        <v>626</v>
      </c>
      <c r="G752">
        <v>36</v>
      </c>
      <c r="H752" s="2">
        <f t="shared" si="71"/>
        <v>5.7507987220447282E-2</v>
      </c>
      <c r="I752" s="3">
        <f t="shared" si="67"/>
        <v>8.2401757188498408</v>
      </c>
      <c r="J752" s="4">
        <f t="shared" si="68"/>
        <v>143.28750000000002</v>
      </c>
      <c r="K752" s="4">
        <v>5158.3500000000004</v>
      </c>
    </row>
    <row r="753" spans="1:11" x14ac:dyDescent="0.45">
      <c r="A753" s="1">
        <v>45479</v>
      </c>
      <c r="B753" s="1" t="str">
        <f t="shared" si="69"/>
        <v>Sat</v>
      </c>
      <c r="C753" t="s">
        <v>8</v>
      </c>
      <c r="D753">
        <f t="shared" si="70"/>
        <v>4</v>
      </c>
      <c r="E753" s="8">
        <f t="shared" si="66"/>
        <v>7</v>
      </c>
      <c r="F753">
        <v>605</v>
      </c>
      <c r="G753">
        <v>19</v>
      </c>
      <c r="H753" s="2">
        <f t="shared" si="71"/>
        <v>3.1404958677685953E-2</v>
      </c>
      <c r="I753" s="3">
        <f t="shared" si="67"/>
        <v>3.4585619834710739</v>
      </c>
      <c r="J753" s="4">
        <f t="shared" si="68"/>
        <v>110.12789473684209</v>
      </c>
      <c r="K753" s="4">
        <v>2092.4299999999998</v>
      </c>
    </row>
    <row r="754" spans="1:11" x14ac:dyDescent="0.45">
      <c r="A754" s="1">
        <v>45480</v>
      </c>
      <c r="B754" s="1" t="str">
        <f t="shared" si="69"/>
        <v>Sun</v>
      </c>
      <c r="C754" t="s">
        <v>5</v>
      </c>
      <c r="D754">
        <f t="shared" si="70"/>
        <v>1</v>
      </c>
      <c r="E754" s="8">
        <f t="shared" si="66"/>
        <v>1</v>
      </c>
      <c r="F754">
        <v>539</v>
      </c>
      <c r="G754">
        <v>29</v>
      </c>
      <c r="H754" s="2">
        <f t="shared" si="71"/>
        <v>5.3803339517625233E-2</v>
      </c>
      <c r="I754" s="3">
        <f t="shared" si="67"/>
        <v>6.0202040816326532</v>
      </c>
      <c r="J754" s="4">
        <f t="shared" si="68"/>
        <v>111.89275862068965</v>
      </c>
      <c r="K754" s="4">
        <v>3244.89</v>
      </c>
    </row>
    <row r="755" spans="1:11" x14ac:dyDescent="0.45">
      <c r="A755" s="1">
        <v>45480</v>
      </c>
      <c r="B755" s="1" t="str">
        <f t="shared" si="69"/>
        <v>Sun</v>
      </c>
      <c r="C755" t="s">
        <v>6</v>
      </c>
      <c r="D755">
        <f t="shared" si="70"/>
        <v>2</v>
      </c>
      <c r="E755" s="8">
        <f t="shared" si="66"/>
        <v>1</v>
      </c>
      <c r="F755">
        <v>1822</v>
      </c>
      <c r="G755">
        <v>19</v>
      </c>
      <c r="H755" s="2">
        <f t="shared" si="71"/>
        <v>1.0428100987925357E-2</v>
      </c>
      <c r="I755" s="3">
        <f t="shared" si="67"/>
        <v>0.92527991218441263</v>
      </c>
      <c r="J755" s="4">
        <f t="shared" si="68"/>
        <v>88.729473684210518</v>
      </c>
      <c r="K755" s="4">
        <v>1685.86</v>
      </c>
    </row>
    <row r="756" spans="1:11" x14ac:dyDescent="0.45">
      <c r="A756" s="1">
        <v>45480</v>
      </c>
      <c r="B756" s="1" t="str">
        <f t="shared" si="69"/>
        <v>Sun</v>
      </c>
      <c r="C756" t="s">
        <v>7</v>
      </c>
      <c r="D756">
        <f t="shared" si="70"/>
        <v>3</v>
      </c>
      <c r="E756" s="8">
        <f t="shared" si="66"/>
        <v>1</v>
      </c>
      <c r="F756">
        <v>568</v>
      </c>
      <c r="G756">
        <v>28</v>
      </c>
      <c r="H756" s="2">
        <f t="shared" si="71"/>
        <v>4.9295774647887321E-2</v>
      </c>
      <c r="I756" s="3">
        <f t="shared" si="67"/>
        <v>2.4698767605633805</v>
      </c>
      <c r="J756" s="4">
        <f t="shared" si="68"/>
        <v>50.103214285714287</v>
      </c>
      <c r="K756" s="4">
        <v>1402.89</v>
      </c>
    </row>
    <row r="757" spans="1:11" x14ac:dyDescent="0.45">
      <c r="A757" s="1">
        <v>45480</v>
      </c>
      <c r="B757" s="1" t="str">
        <f t="shared" si="69"/>
        <v>Sun</v>
      </c>
      <c r="C757" t="s">
        <v>8</v>
      </c>
      <c r="D757">
        <f t="shared" si="70"/>
        <v>4</v>
      </c>
      <c r="E757" s="8">
        <f t="shared" si="66"/>
        <v>1</v>
      </c>
      <c r="F757">
        <v>655</v>
      </c>
      <c r="G757">
        <v>23</v>
      </c>
      <c r="H757" s="2">
        <f t="shared" si="71"/>
        <v>3.5114503816793895E-2</v>
      </c>
      <c r="I757" s="3">
        <f t="shared" si="67"/>
        <v>1.6000152671755725</v>
      </c>
      <c r="J757" s="4">
        <f t="shared" si="68"/>
        <v>45.565652173913044</v>
      </c>
      <c r="K757" s="4">
        <v>1048.01</v>
      </c>
    </row>
    <row r="758" spans="1:11" x14ac:dyDescent="0.45">
      <c r="A758" s="1">
        <v>45481</v>
      </c>
      <c r="B758" s="1" t="str">
        <f t="shared" si="69"/>
        <v>Mon</v>
      </c>
      <c r="C758" t="s">
        <v>5</v>
      </c>
      <c r="D758">
        <f t="shared" si="70"/>
        <v>1</v>
      </c>
      <c r="E758" s="8">
        <f t="shared" si="66"/>
        <v>2</v>
      </c>
      <c r="F758">
        <v>695</v>
      </c>
      <c r="G758">
        <v>32</v>
      </c>
      <c r="H758" s="2">
        <f t="shared" si="71"/>
        <v>4.60431654676259E-2</v>
      </c>
      <c r="I758" s="3">
        <f t="shared" si="67"/>
        <v>3.2691510791366905</v>
      </c>
      <c r="J758" s="4">
        <f t="shared" si="68"/>
        <v>71.001874999999998</v>
      </c>
      <c r="K758" s="4">
        <v>2272.06</v>
      </c>
    </row>
    <row r="759" spans="1:11" x14ac:dyDescent="0.45">
      <c r="A759" s="1">
        <v>45481</v>
      </c>
      <c r="B759" s="1" t="str">
        <f t="shared" si="69"/>
        <v>Mon</v>
      </c>
      <c r="C759" t="s">
        <v>6</v>
      </c>
      <c r="D759">
        <f t="shared" si="70"/>
        <v>2</v>
      </c>
      <c r="E759" s="8">
        <f t="shared" si="66"/>
        <v>2</v>
      </c>
      <c r="F759">
        <v>1261</v>
      </c>
      <c r="G759">
        <v>14</v>
      </c>
      <c r="H759" s="2">
        <f t="shared" si="71"/>
        <v>1.1102299762093577E-2</v>
      </c>
      <c r="I759" s="3">
        <f t="shared" si="67"/>
        <v>0.70987311657414753</v>
      </c>
      <c r="J759" s="4">
        <f t="shared" si="68"/>
        <v>63.93928571428571</v>
      </c>
      <c r="K759" s="4">
        <v>895.15</v>
      </c>
    </row>
    <row r="760" spans="1:11" x14ac:dyDescent="0.45">
      <c r="A760" s="1">
        <v>45481</v>
      </c>
      <c r="B760" s="1" t="str">
        <f t="shared" si="69"/>
        <v>Mon</v>
      </c>
      <c r="C760" t="s">
        <v>7</v>
      </c>
      <c r="D760">
        <f t="shared" si="70"/>
        <v>3</v>
      </c>
      <c r="E760" s="8">
        <f t="shared" si="66"/>
        <v>2</v>
      </c>
      <c r="F760">
        <v>541</v>
      </c>
      <c r="G760">
        <v>20</v>
      </c>
      <c r="H760" s="2">
        <f t="shared" si="71"/>
        <v>3.6968576709796676E-2</v>
      </c>
      <c r="I760" s="3">
        <f t="shared" si="67"/>
        <v>5.3039001848428828</v>
      </c>
      <c r="J760" s="4">
        <f t="shared" si="68"/>
        <v>143.47049999999999</v>
      </c>
      <c r="K760" s="4">
        <v>2869.41</v>
      </c>
    </row>
    <row r="761" spans="1:11" x14ac:dyDescent="0.45">
      <c r="A761" s="1">
        <v>45481</v>
      </c>
      <c r="B761" s="1" t="str">
        <f t="shared" si="69"/>
        <v>Mon</v>
      </c>
      <c r="C761" t="s">
        <v>8</v>
      </c>
      <c r="D761">
        <f t="shared" si="70"/>
        <v>4</v>
      </c>
      <c r="E761" s="8">
        <f t="shared" si="66"/>
        <v>2</v>
      </c>
      <c r="F761">
        <v>103</v>
      </c>
      <c r="G761">
        <v>3</v>
      </c>
      <c r="H761" s="2">
        <f t="shared" si="71"/>
        <v>2.9126213592233011E-2</v>
      </c>
      <c r="I761" s="3">
        <f t="shared" si="67"/>
        <v>0.85504854368932037</v>
      </c>
      <c r="J761" s="4">
        <f t="shared" si="68"/>
        <v>29.356666666666666</v>
      </c>
      <c r="K761" s="4">
        <v>88.07</v>
      </c>
    </row>
    <row r="762" spans="1:11" x14ac:dyDescent="0.45">
      <c r="A762" s="1">
        <v>45482</v>
      </c>
      <c r="B762" s="1" t="str">
        <f t="shared" si="69"/>
        <v>Tue</v>
      </c>
      <c r="C762" t="s">
        <v>5</v>
      </c>
      <c r="D762">
        <f t="shared" si="70"/>
        <v>1</v>
      </c>
      <c r="E762" s="8">
        <f t="shared" si="66"/>
        <v>3</v>
      </c>
      <c r="F762">
        <v>426</v>
      </c>
      <c r="G762">
        <v>23</v>
      </c>
      <c r="H762" s="2">
        <f t="shared" si="71"/>
        <v>5.39906103286385E-2</v>
      </c>
      <c r="I762" s="3">
        <f t="shared" si="67"/>
        <v>6.6973943661971838</v>
      </c>
      <c r="J762" s="4">
        <f t="shared" si="68"/>
        <v>124.04739130434783</v>
      </c>
      <c r="K762" s="4">
        <v>2853.09</v>
      </c>
    </row>
    <row r="763" spans="1:11" x14ac:dyDescent="0.45">
      <c r="A763" s="1">
        <v>45482</v>
      </c>
      <c r="B763" s="1" t="str">
        <f t="shared" si="69"/>
        <v>Tue</v>
      </c>
      <c r="C763" t="s">
        <v>6</v>
      </c>
      <c r="D763">
        <f t="shared" si="70"/>
        <v>2</v>
      </c>
      <c r="E763" s="8">
        <f t="shared" si="66"/>
        <v>3</v>
      </c>
      <c r="F763">
        <v>818</v>
      </c>
      <c r="G763">
        <v>7</v>
      </c>
      <c r="H763" s="2">
        <f t="shared" si="71"/>
        <v>8.557457212713936E-3</v>
      </c>
      <c r="I763" s="3">
        <f t="shared" si="67"/>
        <v>0.4016259168704156</v>
      </c>
      <c r="J763" s="4">
        <f t="shared" si="68"/>
        <v>46.932857142857138</v>
      </c>
      <c r="K763" s="4">
        <v>328.53</v>
      </c>
    </row>
    <row r="764" spans="1:11" x14ac:dyDescent="0.45">
      <c r="A764" s="1">
        <v>45482</v>
      </c>
      <c r="B764" s="1" t="str">
        <f t="shared" si="69"/>
        <v>Tue</v>
      </c>
      <c r="C764" t="s">
        <v>7</v>
      </c>
      <c r="D764">
        <f t="shared" si="70"/>
        <v>3</v>
      </c>
      <c r="E764" s="8">
        <f t="shared" si="66"/>
        <v>3</v>
      </c>
      <c r="F764">
        <v>706</v>
      </c>
      <c r="G764">
        <v>28</v>
      </c>
      <c r="H764" s="2">
        <f t="shared" si="71"/>
        <v>3.9660056657223795E-2</v>
      </c>
      <c r="I764" s="3">
        <f t="shared" si="67"/>
        <v>2.130042492917847</v>
      </c>
      <c r="J764" s="4">
        <f t="shared" si="68"/>
        <v>53.707499999999996</v>
      </c>
      <c r="K764" s="4">
        <v>1503.81</v>
      </c>
    </row>
    <row r="765" spans="1:11" x14ac:dyDescent="0.45">
      <c r="A765" s="1">
        <v>45482</v>
      </c>
      <c r="B765" s="1" t="str">
        <f t="shared" si="69"/>
        <v>Tue</v>
      </c>
      <c r="C765" t="s">
        <v>8</v>
      </c>
      <c r="D765">
        <f t="shared" si="70"/>
        <v>4</v>
      </c>
      <c r="E765" s="8">
        <f t="shared" si="66"/>
        <v>3</v>
      </c>
      <c r="F765">
        <v>213</v>
      </c>
      <c r="G765">
        <v>9</v>
      </c>
      <c r="H765" s="2">
        <f t="shared" si="71"/>
        <v>4.2253521126760563E-2</v>
      </c>
      <c r="I765" s="3">
        <f t="shared" si="67"/>
        <v>5.7432394366197181</v>
      </c>
      <c r="J765" s="4">
        <f t="shared" si="68"/>
        <v>135.92333333333332</v>
      </c>
      <c r="K765" s="4">
        <v>1223.31</v>
      </c>
    </row>
    <row r="766" spans="1:11" x14ac:dyDescent="0.45">
      <c r="A766" s="1">
        <v>45483</v>
      </c>
      <c r="B766" s="1" t="str">
        <f t="shared" si="69"/>
        <v>Wed</v>
      </c>
      <c r="C766" t="s">
        <v>5</v>
      </c>
      <c r="D766">
        <f t="shared" si="70"/>
        <v>1</v>
      </c>
      <c r="E766" s="8">
        <f t="shared" si="66"/>
        <v>4</v>
      </c>
      <c r="F766">
        <v>606</v>
      </c>
      <c r="G766">
        <v>26</v>
      </c>
      <c r="H766" s="2">
        <f t="shared" si="71"/>
        <v>4.2904290429042903E-2</v>
      </c>
      <c r="I766" s="3">
        <f t="shared" si="67"/>
        <v>3.0394224422442244</v>
      </c>
      <c r="J766" s="4">
        <f t="shared" si="68"/>
        <v>70.841923076923081</v>
      </c>
      <c r="K766" s="4">
        <v>1841.89</v>
      </c>
    </row>
    <row r="767" spans="1:11" x14ac:dyDescent="0.45">
      <c r="A767" s="1">
        <v>45483</v>
      </c>
      <c r="B767" s="1" t="str">
        <f t="shared" si="69"/>
        <v>Wed</v>
      </c>
      <c r="C767" t="s">
        <v>6</v>
      </c>
      <c r="D767">
        <f t="shared" si="70"/>
        <v>2</v>
      </c>
      <c r="E767" s="8">
        <f t="shared" si="66"/>
        <v>4</v>
      </c>
      <c r="F767">
        <v>1995</v>
      </c>
      <c r="G767">
        <v>22</v>
      </c>
      <c r="H767" s="2">
        <f t="shared" si="71"/>
        <v>1.1027568922305764E-2</v>
      </c>
      <c r="I767" s="3">
        <f t="shared" si="67"/>
        <v>0.5964010025062656</v>
      </c>
      <c r="J767" s="4">
        <f t="shared" si="68"/>
        <v>54.082727272727269</v>
      </c>
      <c r="K767" s="4">
        <v>1189.82</v>
      </c>
    </row>
    <row r="768" spans="1:11" x14ac:dyDescent="0.45">
      <c r="A768" s="1">
        <v>45483</v>
      </c>
      <c r="B768" s="1" t="str">
        <f t="shared" si="69"/>
        <v>Wed</v>
      </c>
      <c r="C768" t="s">
        <v>7</v>
      </c>
      <c r="D768">
        <f t="shared" si="70"/>
        <v>3</v>
      </c>
      <c r="E768" s="8">
        <f t="shared" si="66"/>
        <v>4</v>
      </c>
      <c r="F768">
        <v>148</v>
      </c>
      <c r="G768">
        <v>8</v>
      </c>
      <c r="H768" s="2">
        <f t="shared" si="71"/>
        <v>5.4054054054054057E-2</v>
      </c>
      <c r="I768" s="3">
        <f t="shared" si="67"/>
        <v>1.5926351351351351</v>
      </c>
      <c r="J768" s="4">
        <f t="shared" si="68"/>
        <v>29.463750000000001</v>
      </c>
      <c r="K768" s="4">
        <v>235.71</v>
      </c>
    </row>
    <row r="769" spans="1:11" x14ac:dyDescent="0.45">
      <c r="A769" s="1">
        <v>45483</v>
      </c>
      <c r="B769" s="1" t="str">
        <f t="shared" si="69"/>
        <v>Wed</v>
      </c>
      <c r="C769" t="s">
        <v>8</v>
      </c>
      <c r="D769">
        <f t="shared" si="70"/>
        <v>4</v>
      </c>
      <c r="E769" s="8">
        <f t="shared" si="66"/>
        <v>4</v>
      </c>
      <c r="F769">
        <v>547</v>
      </c>
      <c r="G769">
        <v>20</v>
      </c>
      <c r="H769" s="2">
        <f t="shared" si="71"/>
        <v>3.6563071297989032E-2</v>
      </c>
      <c r="I769" s="3">
        <f t="shared" si="67"/>
        <v>2.3746617915904937</v>
      </c>
      <c r="J769" s="4">
        <f t="shared" si="68"/>
        <v>64.947000000000003</v>
      </c>
      <c r="K769" s="4">
        <v>1298.94</v>
      </c>
    </row>
    <row r="770" spans="1:11" x14ac:dyDescent="0.45">
      <c r="A770" s="1">
        <v>45484</v>
      </c>
      <c r="B770" s="1" t="str">
        <f t="shared" si="69"/>
        <v>Thu</v>
      </c>
      <c r="C770" t="s">
        <v>5</v>
      </c>
      <c r="D770">
        <f t="shared" si="70"/>
        <v>1</v>
      </c>
      <c r="E770" s="8">
        <f t="shared" ref="E770:E833" si="72">WEEKDAY(A770,1)</f>
        <v>5</v>
      </c>
      <c r="F770">
        <v>796</v>
      </c>
      <c r="G770">
        <v>36</v>
      </c>
      <c r="H770" s="2">
        <f t="shared" si="71"/>
        <v>4.5226130653266333E-2</v>
      </c>
      <c r="I770" s="3">
        <f t="shared" ref="I770:I833" si="73">K770/F770</f>
        <v>6.0673115577889449</v>
      </c>
      <c r="J770" s="4">
        <f t="shared" ref="J770:J833" si="74">K770/G770</f>
        <v>134.155</v>
      </c>
      <c r="K770" s="4">
        <v>4829.58</v>
      </c>
    </row>
    <row r="771" spans="1:11" x14ac:dyDescent="0.45">
      <c r="A771" s="1">
        <v>45484</v>
      </c>
      <c r="B771" s="1" t="str">
        <f t="shared" ref="B771:B834" si="75">TEXT(A771,"ddd")</f>
        <v>Thu</v>
      </c>
      <c r="C771" t="s">
        <v>6</v>
      </c>
      <c r="D771">
        <f t="shared" ref="D771:D834" si="76">IF(C771="Organic",1,(IF(C771="Paid Ads",2,(IF(C771="Social Media",3,(IF(C771="Referral",4,)))))))</f>
        <v>2</v>
      </c>
      <c r="E771" s="8">
        <f t="shared" si="72"/>
        <v>5</v>
      </c>
      <c r="F771">
        <v>1968</v>
      </c>
      <c r="G771">
        <v>24</v>
      </c>
      <c r="H771" s="2">
        <f t="shared" ref="H771:H834" si="77">G771/F771</f>
        <v>1.2195121951219513E-2</v>
      </c>
      <c r="I771" s="3">
        <f t="shared" si="73"/>
        <v>1.1992530487804878</v>
      </c>
      <c r="J771" s="4">
        <f t="shared" si="74"/>
        <v>98.338750000000005</v>
      </c>
      <c r="K771" s="4">
        <v>2360.13</v>
      </c>
    </row>
    <row r="772" spans="1:11" x14ac:dyDescent="0.45">
      <c r="A772" s="1">
        <v>45484</v>
      </c>
      <c r="B772" s="1" t="str">
        <f t="shared" si="75"/>
        <v>Thu</v>
      </c>
      <c r="C772" t="s">
        <v>7</v>
      </c>
      <c r="D772">
        <f t="shared" si="76"/>
        <v>3</v>
      </c>
      <c r="E772" s="8">
        <f t="shared" si="72"/>
        <v>5</v>
      </c>
      <c r="F772">
        <v>656</v>
      </c>
      <c r="G772">
        <v>36</v>
      </c>
      <c r="H772" s="2">
        <f t="shared" si="77"/>
        <v>5.4878048780487805E-2</v>
      </c>
      <c r="I772" s="3">
        <f t="shared" si="73"/>
        <v>7.6480335365853653</v>
      </c>
      <c r="J772" s="4">
        <f t="shared" si="74"/>
        <v>139.36416666666665</v>
      </c>
      <c r="K772" s="4">
        <v>5017.1099999999997</v>
      </c>
    </row>
    <row r="773" spans="1:11" x14ac:dyDescent="0.45">
      <c r="A773" s="1">
        <v>45484</v>
      </c>
      <c r="B773" s="1" t="str">
        <f t="shared" si="75"/>
        <v>Thu</v>
      </c>
      <c r="C773" t="s">
        <v>8</v>
      </c>
      <c r="D773">
        <f t="shared" si="76"/>
        <v>4</v>
      </c>
      <c r="E773" s="8">
        <f t="shared" si="72"/>
        <v>5</v>
      </c>
      <c r="F773">
        <v>589</v>
      </c>
      <c r="G773">
        <v>19</v>
      </c>
      <c r="H773" s="2">
        <f t="shared" si="77"/>
        <v>3.2258064516129031E-2</v>
      </c>
      <c r="I773" s="3">
        <f t="shared" si="73"/>
        <v>3.1589134125636669</v>
      </c>
      <c r="J773" s="4">
        <f t="shared" si="74"/>
        <v>97.926315789473676</v>
      </c>
      <c r="K773" s="4">
        <v>1860.6</v>
      </c>
    </row>
    <row r="774" spans="1:11" x14ac:dyDescent="0.45">
      <c r="A774" s="1">
        <v>45485</v>
      </c>
      <c r="B774" s="1" t="str">
        <f t="shared" si="75"/>
        <v>Fri</v>
      </c>
      <c r="C774" t="s">
        <v>5</v>
      </c>
      <c r="D774">
        <f t="shared" si="76"/>
        <v>1</v>
      </c>
      <c r="E774" s="8">
        <f t="shared" si="72"/>
        <v>6</v>
      </c>
      <c r="F774">
        <v>791</v>
      </c>
      <c r="G774">
        <v>31</v>
      </c>
      <c r="H774" s="2">
        <f t="shared" si="77"/>
        <v>3.9190897597977246E-2</v>
      </c>
      <c r="I774" s="3">
        <f t="shared" si="73"/>
        <v>1.3462579013906448</v>
      </c>
      <c r="J774" s="4">
        <f t="shared" si="74"/>
        <v>34.351290322580645</v>
      </c>
      <c r="K774" s="4">
        <v>1064.8900000000001</v>
      </c>
    </row>
    <row r="775" spans="1:11" x14ac:dyDescent="0.45">
      <c r="A775" s="1">
        <v>45485</v>
      </c>
      <c r="B775" s="1" t="str">
        <f t="shared" si="75"/>
        <v>Fri</v>
      </c>
      <c r="C775" t="s">
        <v>6</v>
      </c>
      <c r="D775">
        <f t="shared" si="76"/>
        <v>2</v>
      </c>
      <c r="E775" s="8">
        <f t="shared" si="72"/>
        <v>6</v>
      </c>
      <c r="F775">
        <v>1744</v>
      </c>
      <c r="G775">
        <v>20</v>
      </c>
      <c r="H775" s="2">
        <f t="shared" si="77"/>
        <v>1.1467889908256881E-2</v>
      </c>
      <c r="I775" s="3">
        <f t="shared" si="73"/>
        <v>0.38526376146788988</v>
      </c>
      <c r="J775" s="4">
        <f t="shared" si="74"/>
        <v>33.594999999999999</v>
      </c>
      <c r="K775" s="4">
        <v>671.9</v>
      </c>
    </row>
    <row r="776" spans="1:11" x14ac:dyDescent="0.45">
      <c r="A776" s="1">
        <v>45485</v>
      </c>
      <c r="B776" s="1" t="str">
        <f t="shared" si="75"/>
        <v>Fri</v>
      </c>
      <c r="C776" t="s">
        <v>7</v>
      </c>
      <c r="D776">
        <f t="shared" si="76"/>
        <v>3</v>
      </c>
      <c r="E776" s="8">
        <f t="shared" si="72"/>
        <v>6</v>
      </c>
      <c r="F776">
        <v>700</v>
      </c>
      <c r="G776">
        <v>40</v>
      </c>
      <c r="H776" s="2">
        <f t="shared" si="77"/>
        <v>5.7142857142857141E-2</v>
      </c>
      <c r="I776" s="3">
        <f t="shared" si="73"/>
        <v>3.3494428571428574</v>
      </c>
      <c r="J776" s="4">
        <f t="shared" si="74"/>
        <v>58.615250000000003</v>
      </c>
      <c r="K776" s="4">
        <v>2344.61</v>
      </c>
    </row>
    <row r="777" spans="1:11" x14ac:dyDescent="0.45">
      <c r="A777" s="1">
        <v>45485</v>
      </c>
      <c r="B777" s="1" t="str">
        <f t="shared" si="75"/>
        <v>Fri</v>
      </c>
      <c r="C777" t="s">
        <v>8</v>
      </c>
      <c r="D777">
        <f t="shared" si="76"/>
        <v>4</v>
      </c>
      <c r="E777" s="8">
        <f t="shared" si="72"/>
        <v>6</v>
      </c>
      <c r="F777">
        <v>215</v>
      </c>
      <c r="G777">
        <v>7</v>
      </c>
      <c r="H777" s="2">
        <f t="shared" si="77"/>
        <v>3.255813953488372E-2</v>
      </c>
      <c r="I777" s="3">
        <f t="shared" si="73"/>
        <v>3.0961395348837208</v>
      </c>
      <c r="J777" s="4">
        <f t="shared" si="74"/>
        <v>95.09571428571428</v>
      </c>
      <c r="K777" s="4">
        <v>665.67</v>
      </c>
    </row>
    <row r="778" spans="1:11" x14ac:dyDescent="0.45">
      <c r="A778" s="1">
        <v>45486</v>
      </c>
      <c r="B778" s="1" t="str">
        <f t="shared" si="75"/>
        <v>Sat</v>
      </c>
      <c r="C778" t="s">
        <v>5</v>
      </c>
      <c r="D778">
        <f t="shared" si="76"/>
        <v>1</v>
      </c>
      <c r="E778" s="8">
        <f t="shared" si="72"/>
        <v>7</v>
      </c>
      <c r="F778">
        <v>224</v>
      </c>
      <c r="G778">
        <v>10</v>
      </c>
      <c r="H778" s="2">
        <f t="shared" si="77"/>
        <v>4.4642857142857144E-2</v>
      </c>
      <c r="I778" s="3">
        <f t="shared" si="73"/>
        <v>3.6774553571428572</v>
      </c>
      <c r="J778" s="4">
        <f t="shared" si="74"/>
        <v>82.375</v>
      </c>
      <c r="K778" s="4">
        <v>823.75</v>
      </c>
    </row>
    <row r="779" spans="1:11" x14ac:dyDescent="0.45">
      <c r="A779" s="1">
        <v>45486</v>
      </c>
      <c r="B779" s="1" t="str">
        <f t="shared" si="75"/>
        <v>Sat</v>
      </c>
      <c r="C779" t="s">
        <v>6</v>
      </c>
      <c r="D779">
        <f t="shared" si="76"/>
        <v>2</v>
      </c>
      <c r="E779" s="8">
        <f t="shared" si="72"/>
        <v>7</v>
      </c>
      <c r="F779">
        <v>1858</v>
      </c>
      <c r="G779">
        <v>26</v>
      </c>
      <c r="H779" s="2">
        <f t="shared" si="77"/>
        <v>1.3993541442411194E-2</v>
      </c>
      <c r="I779" s="3">
        <f t="shared" si="73"/>
        <v>1.8327448869752421</v>
      </c>
      <c r="J779" s="4">
        <f t="shared" si="74"/>
        <v>130.97076923076924</v>
      </c>
      <c r="K779" s="4">
        <v>3405.24</v>
      </c>
    </row>
    <row r="780" spans="1:11" x14ac:dyDescent="0.45">
      <c r="A780" s="1">
        <v>45486</v>
      </c>
      <c r="B780" s="1" t="str">
        <f t="shared" si="75"/>
        <v>Sat</v>
      </c>
      <c r="C780" t="s">
        <v>7</v>
      </c>
      <c r="D780">
        <f t="shared" si="76"/>
        <v>3</v>
      </c>
      <c r="E780" s="8">
        <f t="shared" si="72"/>
        <v>7</v>
      </c>
      <c r="F780">
        <v>274</v>
      </c>
      <c r="G780">
        <v>11</v>
      </c>
      <c r="H780" s="2">
        <f t="shared" si="77"/>
        <v>4.0145985401459854E-2</v>
      </c>
      <c r="I780" s="3">
        <f t="shared" si="73"/>
        <v>5.9283211678832117</v>
      </c>
      <c r="J780" s="4">
        <f t="shared" si="74"/>
        <v>147.6690909090909</v>
      </c>
      <c r="K780" s="4">
        <v>1624.36</v>
      </c>
    </row>
    <row r="781" spans="1:11" x14ac:dyDescent="0.45">
      <c r="A781" s="1">
        <v>45486</v>
      </c>
      <c r="B781" s="1" t="str">
        <f t="shared" si="75"/>
        <v>Sat</v>
      </c>
      <c r="C781" t="s">
        <v>8</v>
      </c>
      <c r="D781">
        <f t="shared" si="76"/>
        <v>4</v>
      </c>
      <c r="E781" s="8">
        <f t="shared" si="72"/>
        <v>7</v>
      </c>
      <c r="F781">
        <v>864</v>
      </c>
      <c r="G781">
        <v>41</v>
      </c>
      <c r="H781" s="2">
        <f t="shared" si="77"/>
        <v>4.7453703703703706E-2</v>
      </c>
      <c r="I781" s="3">
        <f t="shared" si="73"/>
        <v>6.4661921296296292</v>
      </c>
      <c r="J781" s="4">
        <f t="shared" si="74"/>
        <v>136.26317073170731</v>
      </c>
      <c r="K781" s="4">
        <v>5586.79</v>
      </c>
    </row>
    <row r="782" spans="1:11" x14ac:dyDescent="0.45">
      <c r="A782" s="1">
        <v>45487</v>
      </c>
      <c r="B782" s="1" t="str">
        <f t="shared" si="75"/>
        <v>Sun</v>
      </c>
      <c r="C782" t="s">
        <v>5</v>
      </c>
      <c r="D782">
        <f t="shared" si="76"/>
        <v>1</v>
      </c>
      <c r="E782" s="8">
        <f t="shared" si="72"/>
        <v>1</v>
      </c>
      <c r="F782">
        <v>569</v>
      </c>
      <c r="G782">
        <v>30</v>
      </c>
      <c r="H782" s="2">
        <f t="shared" si="77"/>
        <v>5.272407732864675E-2</v>
      </c>
      <c r="I782" s="3">
        <f t="shared" si="73"/>
        <v>3.7029525483304044</v>
      </c>
      <c r="J782" s="4">
        <f t="shared" si="74"/>
        <v>70.232666666666674</v>
      </c>
      <c r="K782" s="4">
        <v>2106.98</v>
      </c>
    </row>
    <row r="783" spans="1:11" x14ac:dyDescent="0.45">
      <c r="A783" s="1">
        <v>45487</v>
      </c>
      <c r="B783" s="1" t="str">
        <f t="shared" si="75"/>
        <v>Sun</v>
      </c>
      <c r="C783" t="s">
        <v>6</v>
      </c>
      <c r="D783">
        <f t="shared" si="76"/>
        <v>2</v>
      </c>
      <c r="E783" s="8">
        <f t="shared" si="72"/>
        <v>1</v>
      </c>
      <c r="F783">
        <v>2086</v>
      </c>
      <c r="G783">
        <v>24</v>
      </c>
      <c r="H783" s="2">
        <f t="shared" si="77"/>
        <v>1.1505273250239693E-2</v>
      </c>
      <c r="I783" s="3">
        <f t="shared" si="73"/>
        <v>0.53690795781399814</v>
      </c>
      <c r="J783" s="4">
        <f t="shared" si="74"/>
        <v>46.666249999999998</v>
      </c>
      <c r="K783" s="4">
        <v>1119.99</v>
      </c>
    </row>
    <row r="784" spans="1:11" x14ac:dyDescent="0.45">
      <c r="A784" s="1">
        <v>45487</v>
      </c>
      <c r="B784" s="1" t="str">
        <f t="shared" si="75"/>
        <v>Sun</v>
      </c>
      <c r="C784" t="s">
        <v>7</v>
      </c>
      <c r="D784">
        <f t="shared" si="76"/>
        <v>3</v>
      </c>
      <c r="E784" s="8">
        <f t="shared" si="72"/>
        <v>1</v>
      </c>
      <c r="F784">
        <v>274</v>
      </c>
      <c r="G784">
        <v>11</v>
      </c>
      <c r="H784" s="2">
        <f t="shared" si="77"/>
        <v>4.0145985401459854E-2</v>
      </c>
      <c r="I784" s="3">
        <f t="shared" si="73"/>
        <v>5.9407299270072995</v>
      </c>
      <c r="J784" s="4">
        <f t="shared" si="74"/>
        <v>147.97818181818181</v>
      </c>
      <c r="K784" s="4">
        <v>1627.76</v>
      </c>
    </row>
    <row r="785" spans="1:11" x14ac:dyDescent="0.45">
      <c r="A785" s="1">
        <v>45487</v>
      </c>
      <c r="B785" s="1" t="str">
        <f t="shared" si="75"/>
        <v>Sun</v>
      </c>
      <c r="C785" t="s">
        <v>8</v>
      </c>
      <c r="D785">
        <f t="shared" si="76"/>
        <v>4</v>
      </c>
      <c r="E785" s="8">
        <f t="shared" si="72"/>
        <v>1</v>
      </c>
      <c r="F785">
        <v>347</v>
      </c>
      <c r="G785">
        <v>17</v>
      </c>
      <c r="H785" s="2">
        <f t="shared" si="77"/>
        <v>4.8991354466858789E-2</v>
      </c>
      <c r="I785" s="3">
        <f t="shared" si="73"/>
        <v>4.79821325648415</v>
      </c>
      <c r="J785" s="4">
        <f t="shared" si="74"/>
        <v>97.94</v>
      </c>
      <c r="K785" s="4">
        <v>1664.98</v>
      </c>
    </row>
    <row r="786" spans="1:11" x14ac:dyDescent="0.45">
      <c r="A786" s="1">
        <v>45488</v>
      </c>
      <c r="B786" s="1" t="str">
        <f t="shared" si="75"/>
        <v>Mon</v>
      </c>
      <c r="C786" t="s">
        <v>5</v>
      </c>
      <c r="D786">
        <f t="shared" si="76"/>
        <v>1</v>
      </c>
      <c r="E786" s="8">
        <f t="shared" si="72"/>
        <v>2</v>
      </c>
      <c r="F786">
        <v>986</v>
      </c>
      <c r="G786">
        <v>36</v>
      </c>
      <c r="H786" s="2">
        <f t="shared" si="77"/>
        <v>3.6511156186612576E-2</v>
      </c>
      <c r="I786" s="3">
        <f t="shared" si="73"/>
        <v>3.195415821501014</v>
      </c>
      <c r="J786" s="4">
        <f t="shared" si="74"/>
        <v>87.518888888888881</v>
      </c>
      <c r="K786" s="4">
        <v>3150.68</v>
      </c>
    </row>
    <row r="787" spans="1:11" x14ac:dyDescent="0.45">
      <c r="A787" s="1">
        <v>45488</v>
      </c>
      <c r="B787" s="1" t="str">
        <f t="shared" si="75"/>
        <v>Mon</v>
      </c>
      <c r="C787" t="s">
        <v>6</v>
      </c>
      <c r="D787">
        <f t="shared" si="76"/>
        <v>2</v>
      </c>
      <c r="E787" s="8">
        <f t="shared" si="72"/>
        <v>2</v>
      </c>
      <c r="F787">
        <v>2472</v>
      </c>
      <c r="G787">
        <v>33</v>
      </c>
      <c r="H787" s="2">
        <f t="shared" si="77"/>
        <v>1.3349514563106795E-2</v>
      </c>
      <c r="I787" s="3">
        <f t="shared" si="73"/>
        <v>0.54673543689320392</v>
      </c>
      <c r="J787" s="4">
        <f t="shared" si="74"/>
        <v>40.955454545454543</v>
      </c>
      <c r="K787" s="4">
        <v>1351.53</v>
      </c>
    </row>
    <row r="788" spans="1:11" x14ac:dyDescent="0.45">
      <c r="A788" s="1">
        <v>45488</v>
      </c>
      <c r="B788" s="1" t="str">
        <f t="shared" si="75"/>
        <v>Mon</v>
      </c>
      <c r="C788" t="s">
        <v>7</v>
      </c>
      <c r="D788">
        <f t="shared" si="76"/>
        <v>3</v>
      </c>
      <c r="E788" s="8">
        <f t="shared" si="72"/>
        <v>2</v>
      </c>
      <c r="F788">
        <v>395</v>
      </c>
      <c r="G788">
        <v>20</v>
      </c>
      <c r="H788" s="2">
        <f t="shared" si="77"/>
        <v>5.0632911392405063E-2</v>
      </c>
      <c r="I788" s="3">
        <f t="shared" si="73"/>
        <v>3.4885822784810125</v>
      </c>
      <c r="J788" s="4">
        <f t="shared" si="74"/>
        <v>68.899500000000003</v>
      </c>
      <c r="K788" s="4">
        <v>1377.99</v>
      </c>
    </row>
    <row r="789" spans="1:11" x14ac:dyDescent="0.45">
      <c r="A789" s="1">
        <v>45488</v>
      </c>
      <c r="B789" s="1" t="str">
        <f t="shared" si="75"/>
        <v>Mon</v>
      </c>
      <c r="C789" t="s">
        <v>8</v>
      </c>
      <c r="D789">
        <f t="shared" si="76"/>
        <v>4</v>
      </c>
      <c r="E789" s="8">
        <f t="shared" si="72"/>
        <v>2</v>
      </c>
      <c r="F789">
        <v>766</v>
      </c>
      <c r="G789">
        <v>24</v>
      </c>
      <c r="H789" s="2">
        <f t="shared" si="77"/>
        <v>3.1331592689295036E-2</v>
      </c>
      <c r="I789" s="3">
        <f t="shared" si="73"/>
        <v>3.0271932114882505</v>
      </c>
      <c r="J789" s="4">
        <f t="shared" si="74"/>
        <v>96.617916666666659</v>
      </c>
      <c r="K789" s="4">
        <v>2318.83</v>
      </c>
    </row>
    <row r="790" spans="1:11" x14ac:dyDescent="0.45">
      <c r="A790" s="1">
        <v>45489</v>
      </c>
      <c r="B790" s="1" t="str">
        <f t="shared" si="75"/>
        <v>Tue</v>
      </c>
      <c r="C790" t="s">
        <v>5</v>
      </c>
      <c r="D790">
        <f t="shared" si="76"/>
        <v>1</v>
      </c>
      <c r="E790" s="8">
        <f t="shared" si="72"/>
        <v>3</v>
      </c>
      <c r="F790">
        <v>249</v>
      </c>
      <c r="G790">
        <v>9</v>
      </c>
      <c r="H790" s="2">
        <f t="shared" si="77"/>
        <v>3.614457831325301E-2</v>
      </c>
      <c r="I790" s="3">
        <f t="shared" si="73"/>
        <v>5.0693172690763051</v>
      </c>
      <c r="J790" s="4">
        <f t="shared" si="74"/>
        <v>140.2511111111111</v>
      </c>
      <c r="K790" s="4">
        <v>1262.26</v>
      </c>
    </row>
    <row r="791" spans="1:11" x14ac:dyDescent="0.45">
      <c r="A791" s="1">
        <v>45489</v>
      </c>
      <c r="B791" s="1" t="str">
        <f t="shared" si="75"/>
        <v>Tue</v>
      </c>
      <c r="C791" t="s">
        <v>6</v>
      </c>
      <c r="D791">
        <f t="shared" si="76"/>
        <v>2</v>
      </c>
      <c r="E791" s="8">
        <f t="shared" si="72"/>
        <v>3</v>
      </c>
      <c r="F791">
        <v>902</v>
      </c>
      <c r="G791">
        <v>11</v>
      </c>
      <c r="H791" s="2">
        <f t="shared" si="77"/>
        <v>1.2195121951219513E-2</v>
      </c>
      <c r="I791" s="3">
        <f t="shared" si="73"/>
        <v>1.8087361419068737</v>
      </c>
      <c r="J791" s="4">
        <f t="shared" si="74"/>
        <v>148.31636363636363</v>
      </c>
      <c r="K791" s="4">
        <v>1631.48</v>
      </c>
    </row>
    <row r="792" spans="1:11" x14ac:dyDescent="0.45">
      <c r="A792" s="1">
        <v>45489</v>
      </c>
      <c r="B792" s="1" t="str">
        <f t="shared" si="75"/>
        <v>Tue</v>
      </c>
      <c r="C792" t="s">
        <v>7</v>
      </c>
      <c r="D792">
        <f t="shared" si="76"/>
        <v>3</v>
      </c>
      <c r="E792" s="8">
        <f t="shared" si="72"/>
        <v>3</v>
      </c>
      <c r="F792">
        <v>986</v>
      </c>
      <c r="G792">
        <v>31</v>
      </c>
      <c r="H792" s="2">
        <f t="shared" si="77"/>
        <v>3.1440162271805273E-2</v>
      </c>
      <c r="I792" s="3">
        <f t="shared" si="73"/>
        <v>4.5457707910750509</v>
      </c>
      <c r="J792" s="4">
        <f t="shared" si="74"/>
        <v>144.58483870967743</v>
      </c>
      <c r="K792" s="4">
        <v>4482.13</v>
      </c>
    </row>
    <row r="793" spans="1:11" x14ac:dyDescent="0.45">
      <c r="A793" s="1">
        <v>45489</v>
      </c>
      <c r="B793" s="1" t="str">
        <f t="shared" si="75"/>
        <v>Tue</v>
      </c>
      <c r="C793" t="s">
        <v>8</v>
      </c>
      <c r="D793">
        <f t="shared" si="76"/>
        <v>4</v>
      </c>
      <c r="E793" s="8">
        <f t="shared" si="72"/>
        <v>3</v>
      </c>
      <c r="F793">
        <v>253</v>
      </c>
      <c r="G793">
        <v>12</v>
      </c>
      <c r="H793" s="2">
        <f t="shared" si="77"/>
        <v>4.7430830039525688E-2</v>
      </c>
      <c r="I793" s="3">
        <f t="shared" si="73"/>
        <v>3.6950988142292491</v>
      </c>
      <c r="J793" s="4">
        <f t="shared" si="74"/>
        <v>77.905000000000001</v>
      </c>
      <c r="K793" s="4">
        <v>934.86</v>
      </c>
    </row>
    <row r="794" spans="1:11" x14ac:dyDescent="0.45">
      <c r="A794" s="1">
        <v>45490</v>
      </c>
      <c r="B794" s="1" t="str">
        <f t="shared" si="75"/>
        <v>Wed</v>
      </c>
      <c r="C794" t="s">
        <v>5</v>
      </c>
      <c r="D794">
        <f t="shared" si="76"/>
        <v>1</v>
      </c>
      <c r="E794" s="8">
        <f t="shared" si="72"/>
        <v>4</v>
      </c>
      <c r="F794">
        <v>688</v>
      </c>
      <c r="G794">
        <v>24</v>
      </c>
      <c r="H794" s="2">
        <f t="shared" si="77"/>
        <v>3.4883720930232558E-2</v>
      </c>
      <c r="I794" s="3">
        <f t="shared" si="73"/>
        <v>2.0189244186046511</v>
      </c>
      <c r="J794" s="4">
        <f t="shared" si="74"/>
        <v>57.875833333333333</v>
      </c>
      <c r="K794" s="4">
        <v>1389.02</v>
      </c>
    </row>
    <row r="795" spans="1:11" x14ac:dyDescent="0.45">
      <c r="A795" s="1">
        <v>45490</v>
      </c>
      <c r="B795" s="1" t="str">
        <f t="shared" si="75"/>
        <v>Wed</v>
      </c>
      <c r="C795" t="s">
        <v>6</v>
      </c>
      <c r="D795">
        <f t="shared" si="76"/>
        <v>2</v>
      </c>
      <c r="E795" s="8">
        <f t="shared" si="72"/>
        <v>4</v>
      </c>
      <c r="F795">
        <v>1816</v>
      </c>
      <c r="G795">
        <v>17</v>
      </c>
      <c r="H795" s="2">
        <f t="shared" si="77"/>
        <v>9.3612334801762113E-3</v>
      </c>
      <c r="I795" s="3">
        <f t="shared" si="73"/>
        <v>1.1712775330396477</v>
      </c>
      <c r="J795" s="4">
        <f t="shared" si="74"/>
        <v>125.12</v>
      </c>
      <c r="K795" s="4">
        <v>2127.04</v>
      </c>
    </row>
    <row r="796" spans="1:11" x14ac:dyDescent="0.45">
      <c r="A796" s="1">
        <v>45490</v>
      </c>
      <c r="B796" s="1" t="str">
        <f t="shared" si="75"/>
        <v>Wed</v>
      </c>
      <c r="C796" t="s">
        <v>7</v>
      </c>
      <c r="D796">
        <f t="shared" si="76"/>
        <v>3</v>
      </c>
      <c r="E796" s="8">
        <f t="shared" si="72"/>
        <v>4</v>
      </c>
      <c r="F796">
        <v>141</v>
      </c>
      <c r="G796">
        <v>8</v>
      </c>
      <c r="H796" s="2">
        <f t="shared" si="77"/>
        <v>5.6737588652482268E-2</v>
      </c>
      <c r="I796" s="3">
        <f t="shared" si="73"/>
        <v>2.4234751773049643</v>
      </c>
      <c r="J796" s="4">
        <f t="shared" si="74"/>
        <v>42.713749999999997</v>
      </c>
      <c r="K796" s="4">
        <v>341.71</v>
      </c>
    </row>
    <row r="797" spans="1:11" x14ac:dyDescent="0.45">
      <c r="A797" s="1">
        <v>45490</v>
      </c>
      <c r="B797" s="1" t="str">
        <f t="shared" si="75"/>
        <v>Wed</v>
      </c>
      <c r="C797" t="s">
        <v>8</v>
      </c>
      <c r="D797">
        <f t="shared" si="76"/>
        <v>4</v>
      </c>
      <c r="E797" s="8">
        <f t="shared" si="72"/>
        <v>4</v>
      </c>
      <c r="F797">
        <v>132</v>
      </c>
      <c r="G797">
        <v>5</v>
      </c>
      <c r="H797" s="2">
        <f t="shared" si="77"/>
        <v>3.787878787878788E-2</v>
      </c>
      <c r="I797" s="3">
        <f t="shared" si="73"/>
        <v>3.8868181818181813</v>
      </c>
      <c r="J797" s="4">
        <f t="shared" si="74"/>
        <v>102.61199999999999</v>
      </c>
      <c r="K797" s="4">
        <v>513.05999999999995</v>
      </c>
    </row>
    <row r="798" spans="1:11" x14ac:dyDescent="0.45">
      <c r="A798" s="1">
        <v>45491</v>
      </c>
      <c r="B798" s="1" t="str">
        <f t="shared" si="75"/>
        <v>Thu</v>
      </c>
      <c r="C798" t="s">
        <v>5</v>
      </c>
      <c r="D798">
        <f t="shared" si="76"/>
        <v>1</v>
      </c>
      <c r="E798" s="8">
        <f t="shared" si="72"/>
        <v>5</v>
      </c>
      <c r="F798">
        <v>447</v>
      </c>
      <c r="G798">
        <v>24</v>
      </c>
      <c r="H798" s="2">
        <f t="shared" si="77"/>
        <v>5.3691275167785234E-2</v>
      </c>
      <c r="I798" s="3">
        <f t="shared" si="73"/>
        <v>4.9403579418344519</v>
      </c>
      <c r="J798" s="4">
        <f t="shared" si="74"/>
        <v>92.014166666666668</v>
      </c>
      <c r="K798" s="4">
        <v>2208.34</v>
      </c>
    </row>
    <row r="799" spans="1:11" x14ac:dyDescent="0.45">
      <c r="A799" s="1">
        <v>45491</v>
      </c>
      <c r="B799" s="1" t="str">
        <f t="shared" si="75"/>
        <v>Thu</v>
      </c>
      <c r="C799" t="s">
        <v>6</v>
      </c>
      <c r="D799">
        <f t="shared" si="76"/>
        <v>2</v>
      </c>
      <c r="E799" s="8">
        <f t="shared" si="72"/>
        <v>5</v>
      </c>
      <c r="F799">
        <v>2290</v>
      </c>
      <c r="G799">
        <v>19</v>
      </c>
      <c r="H799" s="2">
        <f t="shared" si="77"/>
        <v>8.296943231441048E-3</v>
      </c>
      <c r="I799" s="3">
        <f t="shared" si="73"/>
        <v>0.28500873362445411</v>
      </c>
      <c r="J799" s="4">
        <f t="shared" si="74"/>
        <v>34.351052631578945</v>
      </c>
      <c r="K799" s="4">
        <v>652.66999999999996</v>
      </c>
    </row>
    <row r="800" spans="1:11" x14ac:dyDescent="0.45">
      <c r="A800" s="1">
        <v>45491</v>
      </c>
      <c r="B800" s="1" t="str">
        <f t="shared" si="75"/>
        <v>Thu</v>
      </c>
      <c r="C800" t="s">
        <v>7</v>
      </c>
      <c r="D800">
        <f t="shared" si="76"/>
        <v>3</v>
      </c>
      <c r="E800" s="8">
        <f t="shared" si="72"/>
        <v>5</v>
      </c>
      <c r="F800">
        <v>524</v>
      </c>
      <c r="G800">
        <v>29</v>
      </c>
      <c r="H800" s="2">
        <f t="shared" si="77"/>
        <v>5.5343511450381681E-2</v>
      </c>
      <c r="I800" s="3">
        <f t="shared" si="73"/>
        <v>3.9083587786259542</v>
      </c>
      <c r="J800" s="4">
        <f t="shared" si="74"/>
        <v>70.62</v>
      </c>
      <c r="K800" s="4">
        <v>2047.98</v>
      </c>
    </row>
    <row r="801" spans="1:11" x14ac:dyDescent="0.45">
      <c r="A801" s="1">
        <v>45491</v>
      </c>
      <c r="B801" s="1" t="str">
        <f t="shared" si="75"/>
        <v>Thu</v>
      </c>
      <c r="C801" t="s">
        <v>8</v>
      </c>
      <c r="D801">
        <f t="shared" si="76"/>
        <v>4</v>
      </c>
      <c r="E801" s="8">
        <f t="shared" si="72"/>
        <v>5</v>
      </c>
      <c r="F801">
        <v>159</v>
      </c>
      <c r="G801">
        <v>5</v>
      </c>
      <c r="H801" s="2">
        <f t="shared" si="77"/>
        <v>3.1446540880503145E-2</v>
      </c>
      <c r="I801" s="3">
        <f t="shared" si="73"/>
        <v>2.9057232704402516</v>
      </c>
      <c r="J801" s="4">
        <f t="shared" si="74"/>
        <v>92.402000000000001</v>
      </c>
      <c r="K801" s="4">
        <v>462.01</v>
      </c>
    </row>
    <row r="802" spans="1:11" x14ac:dyDescent="0.45">
      <c r="A802" s="1">
        <v>45492</v>
      </c>
      <c r="B802" s="1" t="str">
        <f t="shared" si="75"/>
        <v>Fri</v>
      </c>
      <c r="C802" t="s">
        <v>5</v>
      </c>
      <c r="D802">
        <f t="shared" si="76"/>
        <v>1</v>
      </c>
      <c r="E802" s="8">
        <f t="shared" si="72"/>
        <v>6</v>
      </c>
      <c r="F802">
        <v>197</v>
      </c>
      <c r="G802">
        <v>9</v>
      </c>
      <c r="H802" s="2">
        <f t="shared" si="77"/>
        <v>4.5685279187817257E-2</v>
      </c>
      <c r="I802" s="3">
        <f t="shared" si="73"/>
        <v>4.6783248730964466</v>
      </c>
      <c r="J802" s="4">
        <f t="shared" si="74"/>
        <v>102.40333333333334</v>
      </c>
      <c r="K802" s="4">
        <v>921.63</v>
      </c>
    </row>
    <row r="803" spans="1:11" x14ac:dyDescent="0.45">
      <c r="A803" s="1">
        <v>45492</v>
      </c>
      <c r="B803" s="1" t="str">
        <f t="shared" si="75"/>
        <v>Fri</v>
      </c>
      <c r="C803" t="s">
        <v>6</v>
      </c>
      <c r="D803">
        <f t="shared" si="76"/>
        <v>2</v>
      </c>
      <c r="E803" s="8">
        <f t="shared" si="72"/>
        <v>6</v>
      </c>
      <c r="F803">
        <v>1118</v>
      </c>
      <c r="G803">
        <v>5</v>
      </c>
      <c r="H803" s="2">
        <f t="shared" si="77"/>
        <v>4.4722719141323791E-3</v>
      </c>
      <c r="I803" s="3">
        <f t="shared" si="73"/>
        <v>0.47818425760286226</v>
      </c>
      <c r="J803" s="4">
        <f t="shared" si="74"/>
        <v>106.922</v>
      </c>
      <c r="K803" s="4">
        <v>534.61</v>
      </c>
    </row>
    <row r="804" spans="1:11" x14ac:dyDescent="0.45">
      <c r="A804" s="1">
        <v>45492</v>
      </c>
      <c r="B804" s="1" t="str">
        <f t="shared" si="75"/>
        <v>Fri</v>
      </c>
      <c r="C804" t="s">
        <v>7</v>
      </c>
      <c r="D804">
        <f t="shared" si="76"/>
        <v>3</v>
      </c>
      <c r="E804" s="8">
        <f t="shared" si="72"/>
        <v>6</v>
      </c>
      <c r="F804">
        <v>247</v>
      </c>
      <c r="G804">
        <v>8</v>
      </c>
      <c r="H804" s="2">
        <f t="shared" si="77"/>
        <v>3.2388663967611336E-2</v>
      </c>
      <c r="I804" s="3">
        <f t="shared" si="73"/>
        <v>0.73218623481781375</v>
      </c>
      <c r="J804" s="4">
        <f t="shared" si="74"/>
        <v>22.606249999999999</v>
      </c>
      <c r="K804" s="4">
        <v>180.85</v>
      </c>
    </row>
    <row r="805" spans="1:11" x14ac:dyDescent="0.45">
      <c r="A805" s="1">
        <v>45492</v>
      </c>
      <c r="B805" s="1" t="str">
        <f t="shared" si="75"/>
        <v>Fri</v>
      </c>
      <c r="C805" t="s">
        <v>8</v>
      </c>
      <c r="D805">
        <f t="shared" si="76"/>
        <v>4</v>
      </c>
      <c r="E805" s="8">
        <f t="shared" si="72"/>
        <v>6</v>
      </c>
      <c r="F805">
        <v>799</v>
      </c>
      <c r="G805">
        <v>29</v>
      </c>
      <c r="H805" s="2">
        <f t="shared" si="77"/>
        <v>3.629536921151439E-2</v>
      </c>
      <c r="I805" s="3">
        <f t="shared" si="73"/>
        <v>2.6891739674593245</v>
      </c>
      <c r="J805" s="4">
        <f t="shared" si="74"/>
        <v>74.091379310344834</v>
      </c>
      <c r="K805" s="4">
        <v>2148.65</v>
      </c>
    </row>
    <row r="806" spans="1:11" x14ac:dyDescent="0.45">
      <c r="A806" s="1">
        <v>45493</v>
      </c>
      <c r="B806" s="1" t="str">
        <f t="shared" si="75"/>
        <v>Sat</v>
      </c>
      <c r="C806" t="s">
        <v>5</v>
      </c>
      <c r="D806">
        <f t="shared" si="76"/>
        <v>1</v>
      </c>
      <c r="E806" s="8">
        <f t="shared" si="72"/>
        <v>7</v>
      </c>
      <c r="F806">
        <v>186</v>
      </c>
      <c r="G806">
        <v>10</v>
      </c>
      <c r="H806" s="2">
        <f t="shared" si="77"/>
        <v>5.3763440860215055E-2</v>
      </c>
      <c r="I806" s="3">
        <f t="shared" si="73"/>
        <v>1.9229032258064518</v>
      </c>
      <c r="J806" s="4">
        <f t="shared" si="74"/>
        <v>35.766000000000005</v>
      </c>
      <c r="K806" s="4">
        <v>357.66</v>
      </c>
    </row>
    <row r="807" spans="1:11" x14ac:dyDescent="0.45">
      <c r="A807" s="1">
        <v>45493</v>
      </c>
      <c r="B807" s="1" t="str">
        <f t="shared" si="75"/>
        <v>Sat</v>
      </c>
      <c r="C807" t="s">
        <v>6</v>
      </c>
      <c r="D807">
        <f t="shared" si="76"/>
        <v>2</v>
      </c>
      <c r="E807" s="8">
        <f t="shared" si="72"/>
        <v>7</v>
      </c>
      <c r="F807">
        <v>1123</v>
      </c>
      <c r="G807">
        <v>7</v>
      </c>
      <c r="H807" s="2">
        <f t="shared" si="77"/>
        <v>6.2333036509349959E-3</v>
      </c>
      <c r="I807" s="3">
        <f t="shared" si="73"/>
        <v>0.51346393588601957</v>
      </c>
      <c r="J807" s="4">
        <f t="shared" si="74"/>
        <v>82.374285714285719</v>
      </c>
      <c r="K807" s="4">
        <v>576.62</v>
      </c>
    </row>
    <row r="808" spans="1:11" x14ac:dyDescent="0.45">
      <c r="A808" s="1">
        <v>45493</v>
      </c>
      <c r="B808" s="1" t="str">
        <f t="shared" si="75"/>
        <v>Sat</v>
      </c>
      <c r="C808" t="s">
        <v>7</v>
      </c>
      <c r="D808">
        <f t="shared" si="76"/>
        <v>3</v>
      </c>
      <c r="E808" s="8">
        <f t="shared" si="72"/>
        <v>7</v>
      </c>
      <c r="F808">
        <v>144</v>
      </c>
      <c r="G808">
        <v>5</v>
      </c>
      <c r="H808" s="2">
        <f t="shared" si="77"/>
        <v>3.4722222222222224E-2</v>
      </c>
      <c r="I808" s="3">
        <f t="shared" si="73"/>
        <v>1.6034722222222222</v>
      </c>
      <c r="J808" s="4">
        <f t="shared" si="74"/>
        <v>46.18</v>
      </c>
      <c r="K808" s="4">
        <v>230.9</v>
      </c>
    </row>
    <row r="809" spans="1:11" x14ac:dyDescent="0.45">
      <c r="A809" s="1">
        <v>45493</v>
      </c>
      <c r="B809" s="1" t="str">
        <f t="shared" si="75"/>
        <v>Sat</v>
      </c>
      <c r="C809" t="s">
        <v>8</v>
      </c>
      <c r="D809">
        <f t="shared" si="76"/>
        <v>4</v>
      </c>
      <c r="E809" s="8">
        <f t="shared" si="72"/>
        <v>7</v>
      </c>
      <c r="F809">
        <v>172</v>
      </c>
      <c r="G809">
        <v>7</v>
      </c>
      <c r="H809" s="2">
        <f t="shared" si="77"/>
        <v>4.0697674418604654E-2</v>
      </c>
      <c r="I809" s="3">
        <f t="shared" si="73"/>
        <v>3.9531395348837211</v>
      </c>
      <c r="J809" s="4">
        <f t="shared" si="74"/>
        <v>97.134285714285724</v>
      </c>
      <c r="K809" s="4">
        <v>679.94</v>
      </c>
    </row>
    <row r="810" spans="1:11" x14ac:dyDescent="0.45">
      <c r="A810" s="1">
        <v>45494</v>
      </c>
      <c r="B810" s="1" t="str">
        <f t="shared" si="75"/>
        <v>Sun</v>
      </c>
      <c r="C810" t="s">
        <v>5</v>
      </c>
      <c r="D810">
        <f t="shared" si="76"/>
        <v>1</v>
      </c>
      <c r="E810" s="8">
        <f t="shared" si="72"/>
        <v>1</v>
      </c>
      <c r="F810">
        <v>768</v>
      </c>
      <c r="G810">
        <v>41</v>
      </c>
      <c r="H810" s="2">
        <f t="shared" si="77"/>
        <v>5.3385416666666664E-2</v>
      </c>
      <c r="I810" s="3">
        <f t="shared" si="73"/>
        <v>2.8667708333333333</v>
      </c>
      <c r="J810" s="4">
        <f t="shared" si="74"/>
        <v>53.699512195121947</v>
      </c>
      <c r="K810" s="4">
        <v>2201.6799999999998</v>
      </c>
    </row>
    <row r="811" spans="1:11" x14ac:dyDescent="0.45">
      <c r="A811" s="1">
        <v>45494</v>
      </c>
      <c r="B811" s="1" t="str">
        <f t="shared" si="75"/>
        <v>Sun</v>
      </c>
      <c r="C811" t="s">
        <v>6</v>
      </c>
      <c r="D811">
        <f t="shared" si="76"/>
        <v>2</v>
      </c>
      <c r="E811" s="8">
        <f t="shared" si="72"/>
        <v>1</v>
      </c>
      <c r="F811">
        <v>1973</v>
      </c>
      <c r="G811">
        <v>29</v>
      </c>
      <c r="H811" s="2">
        <f t="shared" si="77"/>
        <v>1.4698428788646731E-2</v>
      </c>
      <c r="I811" s="3">
        <f t="shared" si="73"/>
        <v>1.986887987835783</v>
      </c>
      <c r="J811" s="4">
        <f t="shared" si="74"/>
        <v>135.17689655172416</v>
      </c>
      <c r="K811" s="4">
        <v>3920.13</v>
      </c>
    </row>
    <row r="812" spans="1:11" x14ac:dyDescent="0.45">
      <c r="A812" s="1">
        <v>45494</v>
      </c>
      <c r="B812" s="1" t="str">
        <f t="shared" si="75"/>
        <v>Sun</v>
      </c>
      <c r="C812" t="s">
        <v>7</v>
      </c>
      <c r="D812">
        <f t="shared" si="76"/>
        <v>3</v>
      </c>
      <c r="E812" s="8">
        <f t="shared" si="72"/>
        <v>1</v>
      </c>
      <c r="F812">
        <v>743</v>
      </c>
      <c r="G812">
        <v>34</v>
      </c>
      <c r="H812" s="2">
        <f t="shared" si="77"/>
        <v>4.5760430686406457E-2</v>
      </c>
      <c r="I812" s="3">
        <f t="shared" si="73"/>
        <v>6.0994885598923281</v>
      </c>
      <c r="J812" s="4">
        <f t="shared" si="74"/>
        <v>133.29176470588234</v>
      </c>
      <c r="K812" s="4">
        <v>4531.92</v>
      </c>
    </row>
    <row r="813" spans="1:11" x14ac:dyDescent="0.45">
      <c r="A813" s="1">
        <v>45494</v>
      </c>
      <c r="B813" s="1" t="str">
        <f t="shared" si="75"/>
        <v>Sun</v>
      </c>
      <c r="C813" t="s">
        <v>8</v>
      </c>
      <c r="D813">
        <f t="shared" si="76"/>
        <v>4</v>
      </c>
      <c r="E813" s="8">
        <f t="shared" si="72"/>
        <v>1</v>
      </c>
      <c r="F813">
        <v>968</v>
      </c>
      <c r="G813">
        <v>36</v>
      </c>
      <c r="H813" s="2">
        <f t="shared" si="77"/>
        <v>3.71900826446281E-2</v>
      </c>
      <c r="I813" s="3">
        <f t="shared" si="73"/>
        <v>1.4919111570247934</v>
      </c>
      <c r="J813" s="4">
        <f t="shared" si="74"/>
        <v>40.115833333333335</v>
      </c>
      <c r="K813" s="4">
        <v>1444.17</v>
      </c>
    </row>
    <row r="814" spans="1:11" x14ac:dyDescent="0.45">
      <c r="A814" s="1">
        <v>45495</v>
      </c>
      <c r="B814" s="1" t="str">
        <f t="shared" si="75"/>
        <v>Mon</v>
      </c>
      <c r="C814" t="s">
        <v>5</v>
      </c>
      <c r="D814">
        <f t="shared" si="76"/>
        <v>1</v>
      </c>
      <c r="E814" s="8">
        <f t="shared" si="72"/>
        <v>2</v>
      </c>
      <c r="F814">
        <v>692</v>
      </c>
      <c r="G814">
        <v>27</v>
      </c>
      <c r="H814" s="2">
        <f t="shared" si="77"/>
        <v>3.9017341040462429E-2</v>
      </c>
      <c r="I814" s="3">
        <f t="shared" si="73"/>
        <v>1.4732658959537572</v>
      </c>
      <c r="J814" s="4">
        <f t="shared" si="74"/>
        <v>37.75925925925926</v>
      </c>
      <c r="K814" s="4">
        <v>1019.5</v>
      </c>
    </row>
    <row r="815" spans="1:11" x14ac:dyDescent="0.45">
      <c r="A815" s="1">
        <v>45495</v>
      </c>
      <c r="B815" s="1" t="str">
        <f t="shared" si="75"/>
        <v>Mon</v>
      </c>
      <c r="C815" t="s">
        <v>6</v>
      </c>
      <c r="D815">
        <f t="shared" si="76"/>
        <v>2</v>
      </c>
      <c r="E815" s="8">
        <f t="shared" si="72"/>
        <v>2</v>
      </c>
      <c r="F815">
        <v>2013</v>
      </c>
      <c r="G815">
        <v>27</v>
      </c>
      <c r="H815" s="2">
        <f t="shared" si="77"/>
        <v>1.3412816691505217E-2</v>
      </c>
      <c r="I815" s="3">
        <f t="shared" si="73"/>
        <v>0.29159960258320916</v>
      </c>
      <c r="J815" s="4">
        <f t="shared" si="74"/>
        <v>21.740370370370371</v>
      </c>
      <c r="K815" s="4">
        <v>586.99</v>
      </c>
    </row>
    <row r="816" spans="1:11" x14ac:dyDescent="0.45">
      <c r="A816" s="1">
        <v>45495</v>
      </c>
      <c r="B816" s="1" t="str">
        <f t="shared" si="75"/>
        <v>Mon</v>
      </c>
      <c r="C816" t="s">
        <v>7</v>
      </c>
      <c r="D816">
        <f t="shared" si="76"/>
        <v>3</v>
      </c>
      <c r="E816" s="8">
        <f t="shared" si="72"/>
        <v>2</v>
      </c>
      <c r="F816">
        <v>624</v>
      </c>
      <c r="G816">
        <v>28</v>
      </c>
      <c r="H816" s="2">
        <f t="shared" si="77"/>
        <v>4.4871794871794872E-2</v>
      </c>
      <c r="I816" s="3">
        <f t="shared" si="73"/>
        <v>5.7198237179487181</v>
      </c>
      <c r="J816" s="4">
        <f t="shared" si="74"/>
        <v>127.47035714285714</v>
      </c>
      <c r="K816" s="4">
        <v>3569.17</v>
      </c>
    </row>
    <row r="817" spans="1:11" x14ac:dyDescent="0.45">
      <c r="A817" s="1">
        <v>45495</v>
      </c>
      <c r="B817" s="1" t="str">
        <f t="shared" si="75"/>
        <v>Mon</v>
      </c>
      <c r="C817" t="s">
        <v>8</v>
      </c>
      <c r="D817">
        <f t="shared" si="76"/>
        <v>4</v>
      </c>
      <c r="E817" s="8">
        <f t="shared" si="72"/>
        <v>2</v>
      </c>
      <c r="F817">
        <v>847</v>
      </c>
      <c r="G817">
        <v>33</v>
      </c>
      <c r="H817" s="2">
        <f t="shared" si="77"/>
        <v>3.896103896103896E-2</v>
      </c>
      <c r="I817" s="3">
        <f t="shared" si="73"/>
        <v>1.5930224321133413</v>
      </c>
      <c r="J817" s="4">
        <f t="shared" si="74"/>
        <v>40.887575757575753</v>
      </c>
      <c r="K817" s="4">
        <v>1349.29</v>
      </c>
    </row>
    <row r="818" spans="1:11" x14ac:dyDescent="0.45">
      <c r="A818" s="1">
        <v>45496</v>
      </c>
      <c r="B818" s="1" t="str">
        <f t="shared" si="75"/>
        <v>Tue</v>
      </c>
      <c r="C818" t="s">
        <v>5</v>
      </c>
      <c r="D818">
        <f t="shared" si="76"/>
        <v>1</v>
      </c>
      <c r="E818" s="8">
        <f t="shared" si="72"/>
        <v>3</v>
      </c>
      <c r="F818">
        <v>854</v>
      </c>
      <c r="G818">
        <v>42</v>
      </c>
      <c r="H818" s="2">
        <f t="shared" si="77"/>
        <v>4.9180327868852458E-2</v>
      </c>
      <c r="I818" s="3">
        <f t="shared" si="73"/>
        <v>3.3490046838407497</v>
      </c>
      <c r="J818" s="4">
        <f t="shared" si="74"/>
        <v>68.096428571428575</v>
      </c>
      <c r="K818" s="4">
        <v>2860.05</v>
      </c>
    </row>
    <row r="819" spans="1:11" x14ac:dyDescent="0.45">
      <c r="A819" s="1">
        <v>45496</v>
      </c>
      <c r="B819" s="1" t="str">
        <f t="shared" si="75"/>
        <v>Tue</v>
      </c>
      <c r="C819" t="s">
        <v>6</v>
      </c>
      <c r="D819">
        <f t="shared" si="76"/>
        <v>2</v>
      </c>
      <c r="E819" s="8">
        <f t="shared" si="72"/>
        <v>3</v>
      </c>
      <c r="F819">
        <v>1868</v>
      </c>
      <c r="G819">
        <v>11</v>
      </c>
      <c r="H819" s="2">
        <f t="shared" si="77"/>
        <v>5.8886509635974306E-3</v>
      </c>
      <c r="I819" s="3">
        <f t="shared" si="73"/>
        <v>0.16755353319057817</v>
      </c>
      <c r="J819" s="4">
        <f t="shared" si="74"/>
        <v>28.453636363636363</v>
      </c>
      <c r="K819" s="4">
        <v>312.99</v>
      </c>
    </row>
    <row r="820" spans="1:11" x14ac:dyDescent="0.45">
      <c r="A820" s="1">
        <v>45496</v>
      </c>
      <c r="B820" s="1" t="str">
        <f t="shared" si="75"/>
        <v>Tue</v>
      </c>
      <c r="C820" t="s">
        <v>7</v>
      </c>
      <c r="D820">
        <f t="shared" si="76"/>
        <v>3</v>
      </c>
      <c r="E820" s="8">
        <f t="shared" si="72"/>
        <v>3</v>
      </c>
      <c r="F820">
        <v>429</v>
      </c>
      <c r="G820">
        <v>14</v>
      </c>
      <c r="H820" s="2">
        <f t="shared" si="77"/>
        <v>3.2634032634032632E-2</v>
      </c>
      <c r="I820" s="3">
        <f t="shared" si="73"/>
        <v>1.5510489510489509</v>
      </c>
      <c r="J820" s="4">
        <f t="shared" si="74"/>
        <v>47.528571428571425</v>
      </c>
      <c r="K820" s="4">
        <v>665.4</v>
      </c>
    </row>
    <row r="821" spans="1:11" x14ac:dyDescent="0.45">
      <c r="A821" s="1">
        <v>45496</v>
      </c>
      <c r="B821" s="1" t="str">
        <f t="shared" si="75"/>
        <v>Tue</v>
      </c>
      <c r="C821" t="s">
        <v>8</v>
      </c>
      <c r="D821">
        <f t="shared" si="76"/>
        <v>4</v>
      </c>
      <c r="E821" s="8">
        <f t="shared" si="72"/>
        <v>3</v>
      </c>
      <c r="F821">
        <v>284</v>
      </c>
      <c r="G821">
        <v>9</v>
      </c>
      <c r="H821" s="2">
        <f t="shared" si="77"/>
        <v>3.1690140845070422E-2</v>
      </c>
      <c r="I821" s="3">
        <f t="shared" si="73"/>
        <v>4.1218661971830981</v>
      </c>
      <c r="J821" s="4">
        <f t="shared" si="74"/>
        <v>130.06777777777776</v>
      </c>
      <c r="K821" s="4">
        <v>1170.6099999999999</v>
      </c>
    </row>
    <row r="822" spans="1:11" x14ac:dyDescent="0.45">
      <c r="A822" s="1">
        <v>45497</v>
      </c>
      <c r="B822" s="1" t="str">
        <f t="shared" si="75"/>
        <v>Wed</v>
      </c>
      <c r="C822" t="s">
        <v>5</v>
      </c>
      <c r="D822">
        <f t="shared" si="76"/>
        <v>1</v>
      </c>
      <c r="E822" s="8">
        <f t="shared" si="72"/>
        <v>4</v>
      </c>
      <c r="F822">
        <v>176</v>
      </c>
      <c r="G822">
        <v>6</v>
      </c>
      <c r="H822" s="2">
        <f t="shared" si="77"/>
        <v>3.4090909090909088E-2</v>
      </c>
      <c r="I822" s="3">
        <f t="shared" si="73"/>
        <v>2.677159090909091</v>
      </c>
      <c r="J822" s="4">
        <f t="shared" si="74"/>
        <v>78.53</v>
      </c>
      <c r="K822" s="4">
        <v>471.18</v>
      </c>
    </row>
    <row r="823" spans="1:11" x14ac:dyDescent="0.45">
      <c r="A823" s="1">
        <v>45497</v>
      </c>
      <c r="B823" s="1" t="str">
        <f t="shared" si="75"/>
        <v>Wed</v>
      </c>
      <c r="C823" t="s">
        <v>6</v>
      </c>
      <c r="D823">
        <f t="shared" si="76"/>
        <v>2</v>
      </c>
      <c r="E823" s="8">
        <f t="shared" si="72"/>
        <v>4</v>
      </c>
      <c r="F823">
        <v>1038</v>
      </c>
      <c r="G823">
        <v>9</v>
      </c>
      <c r="H823" s="2">
        <f t="shared" si="77"/>
        <v>8.670520231213872E-3</v>
      </c>
      <c r="I823" s="3">
        <f t="shared" si="73"/>
        <v>0.33223506743737957</v>
      </c>
      <c r="J823" s="4">
        <f t="shared" si="74"/>
        <v>38.317777777777778</v>
      </c>
      <c r="K823" s="4">
        <v>344.86</v>
      </c>
    </row>
    <row r="824" spans="1:11" x14ac:dyDescent="0.45">
      <c r="A824" s="1">
        <v>45497</v>
      </c>
      <c r="B824" s="1" t="str">
        <f t="shared" si="75"/>
        <v>Wed</v>
      </c>
      <c r="C824" t="s">
        <v>7</v>
      </c>
      <c r="D824">
        <f t="shared" si="76"/>
        <v>3</v>
      </c>
      <c r="E824" s="8">
        <f t="shared" si="72"/>
        <v>4</v>
      </c>
      <c r="F824">
        <v>383</v>
      </c>
      <c r="G824">
        <v>14</v>
      </c>
      <c r="H824" s="2">
        <f t="shared" si="77"/>
        <v>3.6553524804177548E-2</v>
      </c>
      <c r="I824" s="3">
        <f t="shared" si="73"/>
        <v>4.632140992167102</v>
      </c>
      <c r="J824" s="4">
        <f t="shared" si="74"/>
        <v>126.72214285714286</v>
      </c>
      <c r="K824" s="4">
        <v>1774.11</v>
      </c>
    </row>
    <row r="825" spans="1:11" x14ac:dyDescent="0.45">
      <c r="A825" s="1">
        <v>45497</v>
      </c>
      <c r="B825" s="1" t="str">
        <f t="shared" si="75"/>
        <v>Wed</v>
      </c>
      <c r="C825" t="s">
        <v>8</v>
      </c>
      <c r="D825">
        <f t="shared" si="76"/>
        <v>4</v>
      </c>
      <c r="E825" s="8">
        <f t="shared" si="72"/>
        <v>4</v>
      </c>
      <c r="F825">
        <v>324</v>
      </c>
      <c r="G825">
        <v>15</v>
      </c>
      <c r="H825" s="2">
        <f t="shared" si="77"/>
        <v>4.6296296296296294E-2</v>
      </c>
      <c r="I825" s="3">
        <f t="shared" si="73"/>
        <v>6.8341358024691363</v>
      </c>
      <c r="J825" s="4">
        <f t="shared" si="74"/>
        <v>147.61733333333333</v>
      </c>
      <c r="K825" s="4">
        <v>2214.2600000000002</v>
      </c>
    </row>
    <row r="826" spans="1:11" x14ac:dyDescent="0.45">
      <c r="A826" s="1">
        <v>45498</v>
      </c>
      <c r="B826" s="1" t="str">
        <f t="shared" si="75"/>
        <v>Thu</v>
      </c>
      <c r="C826" t="s">
        <v>5</v>
      </c>
      <c r="D826">
        <f t="shared" si="76"/>
        <v>1</v>
      </c>
      <c r="E826" s="8">
        <f t="shared" si="72"/>
        <v>5</v>
      </c>
      <c r="F826">
        <v>333</v>
      </c>
      <c r="G826">
        <v>18</v>
      </c>
      <c r="H826" s="2">
        <f t="shared" si="77"/>
        <v>5.4054054054054057E-2</v>
      </c>
      <c r="I826" s="3">
        <f t="shared" si="73"/>
        <v>6.9435735735735733</v>
      </c>
      <c r="J826" s="4">
        <f t="shared" si="74"/>
        <v>128.45611111111111</v>
      </c>
      <c r="K826" s="4">
        <v>2312.21</v>
      </c>
    </row>
    <row r="827" spans="1:11" x14ac:dyDescent="0.45">
      <c r="A827" s="1">
        <v>45498</v>
      </c>
      <c r="B827" s="1" t="str">
        <f t="shared" si="75"/>
        <v>Thu</v>
      </c>
      <c r="C827" t="s">
        <v>6</v>
      </c>
      <c r="D827">
        <f t="shared" si="76"/>
        <v>2</v>
      </c>
      <c r="E827" s="8">
        <f t="shared" si="72"/>
        <v>5</v>
      </c>
      <c r="F827">
        <v>1654</v>
      </c>
      <c r="G827">
        <v>11</v>
      </c>
      <c r="H827" s="2">
        <f t="shared" si="77"/>
        <v>6.650544135429262E-3</v>
      </c>
      <c r="I827" s="3">
        <f t="shared" si="73"/>
        <v>0.23730350665054414</v>
      </c>
      <c r="J827" s="4">
        <f t="shared" si="74"/>
        <v>35.68181818181818</v>
      </c>
      <c r="K827" s="4">
        <v>392.5</v>
      </c>
    </row>
    <row r="828" spans="1:11" x14ac:dyDescent="0.45">
      <c r="A828" s="1">
        <v>45498</v>
      </c>
      <c r="B828" s="1" t="str">
        <f t="shared" si="75"/>
        <v>Thu</v>
      </c>
      <c r="C828" t="s">
        <v>7</v>
      </c>
      <c r="D828">
        <f t="shared" si="76"/>
        <v>3</v>
      </c>
      <c r="E828" s="8">
        <f t="shared" si="72"/>
        <v>5</v>
      </c>
      <c r="F828">
        <v>922</v>
      </c>
      <c r="G828">
        <v>29</v>
      </c>
      <c r="H828" s="2">
        <f t="shared" si="77"/>
        <v>3.1453362255965296E-2</v>
      </c>
      <c r="I828" s="3">
        <f t="shared" si="73"/>
        <v>3.04587852494577</v>
      </c>
      <c r="J828" s="4">
        <f t="shared" si="74"/>
        <v>96.837931034482764</v>
      </c>
      <c r="K828" s="4">
        <v>2808.3</v>
      </c>
    </row>
    <row r="829" spans="1:11" x14ac:dyDescent="0.45">
      <c r="A829" s="1">
        <v>45498</v>
      </c>
      <c r="B829" s="1" t="str">
        <f t="shared" si="75"/>
        <v>Thu</v>
      </c>
      <c r="C829" t="s">
        <v>8</v>
      </c>
      <c r="D829">
        <f t="shared" si="76"/>
        <v>4</v>
      </c>
      <c r="E829" s="8">
        <f t="shared" si="72"/>
        <v>5</v>
      </c>
      <c r="F829">
        <v>911</v>
      </c>
      <c r="G829">
        <v>51</v>
      </c>
      <c r="H829" s="2">
        <f t="shared" si="77"/>
        <v>5.598243688254665E-2</v>
      </c>
      <c r="I829" s="3">
        <f t="shared" si="73"/>
        <v>2.2097365532381996</v>
      </c>
      <c r="J829" s="4">
        <f t="shared" si="74"/>
        <v>39.471960784313723</v>
      </c>
      <c r="K829" s="4">
        <v>2013.07</v>
      </c>
    </row>
    <row r="830" spans="1:11" x14ac:dyDescent="0.45">
      <c r="A830" s="1">
        <v>45499</v>
      </c>
      <c r="B830" s="1" t="str">
        <f t="shared" si="75"/>
        <v>Fri</v>
      </c>
      <c r="C830" t="s">
        <v>5</v>
      </c>
      <c r="D830">
        <f t="shared" si="76"/>
        <v>1</v>
      </c>
      <c r="E830" s="8">
        <f t="shared" si="72"/>
        <v>6</v>
      </c>
      <c r="F830">
        <v>311</v>
      </c>
      <c r="G830">
        <v>13</v>
      </c>
      <c r="H830" s="2">
        <f t="shared" si="77"/>
        <v>4.1800643086816719E-2</v>
      </c>
      <c r="I830" s="3">
        <f t="shared" si="73"/>
        <v>3.9640514469453376</v>
      </c>
      <c r="J830" s="4">
        <f t="shared" si="74"/>
        <v>94.832307692307694</v>
      </c>
      <c r="K830" s="4">
        <v>1232.82</v>
      </c>
    </row>
    <row r="831" spans="1:11" x14ac:dyDescent="0.45">
      <c r="A831" s="1">
        <v>45499</v>
      </c>
      <c r="B831" s="1" t="str">
        <f t="shared" si="75"/>
        <v>Fri</v>
      </c>
      <c r="C831" t="s">
        <v>6</v>
      </c>
      <c r="D831">
        <f t="shared" si="76"/>
        <v>2</v>
      </c>
      <c r="E831" s="8">
        <f t="shared" si="72"/>
        <v>6</v>
      </c>
      <c r="F831">
        <v>1659</v>
      </c>
      <c r="G831">
        <v>19</v>
      </c>
      <c r="H831" s="2">
        <f t="shared" si="77"/>
        <v>1.1452682338758288E-2</v>
      </c>
      <c r="I831" s="3">
        <f t="shared" si="73"/>
        <v>1.1119349005424954</v>
      </c>
      <c r="J831" s="4">
        <f t="shared" si="74"/>
        <v>97.089473684210532</v>
      </c>
      <c r="K831" s="4">
        <v>1844.7</v>
      </c>
    </row>
    <row r="832" spans="1:11" x14ac:dyDescent="0.45">
      <c r="A832" s="1">
        <v>45499</v>
      </c>
      <c r="B832" s="1" t="str">
        <f t="shared" si="75"/>
        <v>Fri</v>
      </c>
      <c r="C832" t="s">
        <v>7</v>
      </c>
      <c r="D832">
        <f t="shared" si="76"/>
        <v>3</v>
      </c>
      <c r="E832" s="8">
        <f t="shared" si="72"/>
        <v>6</v>
      </c>
      <c r="F832">
        <v>208</v>
      </c>
      <c r="G832">
        <v>12</v>
      </c>
      <c r="H832" s="2">
        <f t="shared" si="77"/>
        <v>5.7692307692307696E-2</v>
      </c>
      <c r="I832" s="3">
        <f t="shared" si="73"/>
        <v>1.92875</v>
      </c>
      <c r="J832" s="4">
        <f t="shared" si="74"/>
        <v>33.431666666666665</v>
      </c>
      <c r="K832" s="4">
        <v>401.18</v>
      </c>
    </row>
    <row r="833" spans="1:11" x14ac:dyDescent="0.45">
      <c r="A833" s="1">
        <v>45499</v>
      </c>
      <c r="B833" s="1" t="str">
        <f t="shared" si="75"/>
        <v>Fri</v>
      </c>
      <c r="C833" t="s">
        <v>8</v>
      </c>
      <c r="D833">
        <f t="shared" si="76"/>
        <v>4</v>
      </c>
      <c r="E833" s="8">
        <f t="shared" si="72"/>
        <v>6</v>
      </c>
      <c r="F833">
        <v>475</v>
      </c>
      <c r="G833">
        <v>21</v>
      </c>
      <c r="H833" s="2">
        <f t="shared" si="77"/>
        <v>4.4210526315789471E-2</v>
      </c>
      <c r="I833" s="3">
        <f t="shared" si="73"/>
        <v>2.0975578947368421</v>
      </c>
      <c r="J833" s="4">
        <f t="shared" si="74"/>
        <v>47.444761904761904</v>
      </c>
      <c r="K833" s="4">
        <v>996.34</v>
      </c>
    </row>
    <row r="834" spans="1:11" x14ac:dyDescent="0.45">
      <c r="A834" s="1">
        <v>45500</v>
      </c>
      <c r="B834" s="1" t="str">
        <f t="shared" si="75"/>
        <v>Sat</v>
      </c>
      <c r="C834" t="s">
        <v>5</v>
      </c>
      <c r="D834">
        <f t="shared" si="76"/>
        <v>1</v>
      </c>
      <c r="E834" s="8">
        <f t="shared" ref="E834:E897" si="78">WEEKDAY(A834,1)</f>
        <v>7</v>
      </c>
      <c r="F834">
        <v>603</v>
      </c>
      <c r="G834">
        <v>30</v>
      </c>
      <c r="H834" s="2">
        <f t="shared" si="77"/>
        <v>4.975124378109453E-2</v>
      </c>
      <c r="I834" s="3">
        <f t="shared" ref="I834:I897" si="79">K834/F834</f>
        <v>6.8257545605306804</v>
      </c>
      <c r="J834" s="4">
        <f t="shared" ref="J834:J897" si="80">K834/G834</f>
        <v>137.19766666666666</v>
      </c>
      <c r="K834" s="4">
        <v>4115.93</v>
      </c>
    </row>
    <row r="835" spans="1:11" x14ac:dyDescent="0.45">
      <c r="A835" s="1">
        <v>45500</v>
      </c>
      <c r="B835" s="1" t="str">
        <f t="shared" ref="B835:B898" si="81">TEXT(A835,"ddd")</f>
        <v>Sat</v>
      </c>
      <c r="C835" t="s">
        <v>6</v>
      </c>
      <c r="D835">
        <f t="shared" ref="D835:D898" si="82">IF(C835="Organic",1,(IF(C835="Paid Ads",2,(IF(C835="Social Media",3,(IF(C835="Referral",4,)))))))</f>
        <v>2</v>
      </c>
      <c r="E835" s="8">
        <f t="shared" si="78"/>
        <v>7</v>
      </c>
      <c r="F835">
        <v>2093</v>
      </c>
      <c r="G835">
        <v>22</v>
      </c>
      <c r="H835" s="2">
        <f t="shared" ref="H835:H898" si="83">G835/F835</f>
        <v>1.051122790253225E-2</v>
      </c>
      <c r="I835" s="3">
        <f t="shared" si="79"/>
        <v>0.77645007166746294</v>
      </c>
      <c r="J835" s="4">
        <f t="shared" si="80"/>
        <v>73.868636363636355</v>
      </c>
      <c r="K835" s="4">
        <v>1625.11</v>
      </c>
    </row>
    <row r="836" spans="1:11" x14ac:dyDescent="0.45">
      <c r="A836" s="1">
        <v>45500</v>
      </c>
      <c r="B836" s="1" t="str">
        <f t="shared" si="81"/>
        <v>Sat</v>
      </c>
      <c r="C836" t="s">
        <v>7</v>
      </c>
      <c r="D836">
        <f t="shared" si="82"/>
        <v>3</v>
      </c>
      <c r="E836" s="8">
        <f t="shared" si="78"/>
        <v>7</v>
      </c>
      <c r="F836">
        <v>909</v>
      </c>
      <c r="G836">
        <v>34</v>
      </c>
      <c r="H836" s="2">
        <f t="shared" si="83"/>
        <v>3.7403740374037403E-2</v>
      </c>
      <c r="I836" s="3">
        <f t="shared" si="79"/>
        <v>4.0956655665566561</v>
      </c>
      <c r="J836" s="4">
        <f t="shared" si="80"/>
        <v>109.49882352941177</v>
      </c>
      <c r="K836" s="4">
        <v>3722.96</v>
      </c>
    </row>
    <row r="837" spans="1:11" x14ac:dyDescent="0.45">
      <c r="A837" s="1">
        <v>45500</v>
      </c>
      <c r="B837" s="1" t="str">
        <f t="shared" si="81"/>
        <v>Sat</v>
      </c>
      <c r="C837" t="s">
        <v>8</v>
      </c>
      <c r="D837">
        <f t="shared" si="82"/>
        <v>4</v>
      </c>
      <c r="E837" s="8">
        <f t="shared" si="78"/>
        <v>7</v>
      </c>
      <c r="F837">
        <v>770</v>
      </c>
      <c r="G837">
        <v>37</v>
      </c>
      <c r="H837" s="2">
        <f t="shared" si="83"/>
        <v>4.8051948051948054E-2</v>
      </c>
      <c r="I837" s="3">
        <f t="shared" si="79"/>
        <v>6.6658831168831165</v>
      </c>
      <c r="J837" s="4">
        <f t="shared" si="80"/>
        <v>138.72243243243241</v>
      </c>
      <c r="K837" s="4">
        <v>5132.7299999999996</v>
      </c>
    </row>
    <row r="838" spans="1:11" x14ac:dyDescent="0.45">
      <c r="A838" s="1">
        <v>45501</v>
      </c>
      <c r="B838" s="1" t="str">
        <f t="shared" si="81"/>
        <v>Sun</v>
      </c>
      <c r="C838" t="s">
        <v>5</v>
      </c>
      <c r="D838">
        <f t="shared" si="82"/>
        <v>1</v>
      </c>
      <c r="E838" s="8">
        <f t="shared" si="78"/>
        <v>1</v>
      </c>
      <c r="F838">
        <v>844</v>
      </c>
      <c r="G838">
        <v>49</v>
      </c>
      <c r="H838" s="2">
        <f t="shared" si="83"/>
        <v>5.8056872037914695E-2</v>
      </c>
      <c r="I838" s="3">
        <f t="shared" si="79"/>
        <v>7.8252843601895732</v>
      </c>
      <c r="J838" s="4">
        <f t="shared" si="80"/>
        <v>134.78653061224489</v>
      </c>
      <c r="K838" s="4">
        <v>6604.54</v>
      </c>
    </row>
    <row r="839" spans="1:11" x14ac:dyDescent="0.45">
      <c r="A839" s="1">
        <v>45501</v>
      </c>
      <c r="B839" s="1" t="str">
        <f t="shared" si="81"/>
        <v>Sun</v>
      </c>
      <c r="C839" t="s">
        <v>6</v>
      </c>
      <c r="D839">
        <f t="shared" si="82"/>
        <v>2</v>
      </c>
      <c r="E839" s="8">
        <f t="shared" si="78"/>
        <v>1</v>
      </c>
      <c r="F839">
        <v>823</v>
      </c>
      <c r="G839">
        <v>7</v>
      </c>
      <c r="H839" s="2">
        <f t="shared" si="83"/>
        <v>8.5054678007290396E-3</v>
      </c>
      <c r="I839" s="3">
        <f t="shared" si="79"/>
        <v>0.53450789793438636</v>
      </c>
      <c r="J839" s="4">
        <f t="shared" si="80"/>
        <v>62.842857142857142</v>
      </c>
      <c r="K839" s="4">
        <v>439.9</v>
      </c>
    </row>
    <row r="840" spans="1:11" x14ac:dyDescent="0.45">
      <c r="A840" s="1">
        <v>45501</v>
      </c>
      <c r="B840" s="1" t="str">
        <f t="shared" si="81"/>
        <v>Sun</v>
      </c>
      <c r="C840" t="s">
        <v>7</v>
      </c>
      <c r="D840">
        <f t="shared" si="82"/>
        <v>3</v>
      </c>
      <c r="E840" s="8">
        <f t="shared" si="78"/>
        <v>1</v>
      </c>
      <c r="F840">
        <v>451</v>
      </c>
      <c r="G840">
        <v>15</v>
      </c>
      <c r="H840" s="2">
        <f t="shared" si="83"/>
        <v>3.325942350332594E-2</v>
      </c>
      <c r="I840" s="3">
        <f t="shared" si="79"/>
        <v>2.5817738359201776</v>
      </c>
      <c r="J840" s="4">
        <f t="shared" si="80"/>
        <v>77.625333333333344</v>
      </c>
      <c r="K840" s="4">
        <v>1164.3800000000001</v>
      </c>
    </row>
    <row r="841" spans="1:11" x14ac:dyDescent="0.45">
      <c r="A841" s="1">
        <v>45501</v>
      </c>
      <c r="B841" s="1" t="str">
        <f t="shared" si="81"/>
        <v>Sun</v>
      </c>
      <c r="C841" t="s">
        <v>8</v>
      </c>
      <c r="D841">
        <f t="shared" si="82"/>
        <v>4</v>
      </c>
      <c r="E841" s="8">
        <f t="shared" si="78"/>
        <v>1</v>
      </c>
      <c r="F841">
        <v>687</v>
      </c>
      <c r="G841">
        <v>36</v>
      </c>
      <c r="H841" s="2">
        <f t="shared" si="83"/>
        <v>5.2401746724890827E-2</v>
      </c>
      <c r="I841" s="3">
        <f t="shared" si="79"/>
        <v>3.4879912663755457</v>
      </c>
      <c r="J841" s="4">
        <f t="shared" si="80"/>
        <v>66.5625</v>
      </c>
      <c r="K841" s="4">
        <v>2396.25</v>
      </c>
    </row>
    <row r="842" spans="1:11" x14ac:dyDescent="0.45">
      <c r="A842" s="1">
        <v>45502</v>
      </c>
      <c r="B842" s="1" t="str">
        <f t="shared" si="81"/>
        <v>Mon</v>
      </c>
      <c r="C842" t="s">
        <v>5</v>
      </c>
      <c r="D842">
        <f t="shared" si="82"/>
        <v>1</v>
      </c>
      <c r="E842" s="8">
        <f t="shared" si="78"/>
        <v>2</v>
      </c>
      <c r="F842">
        <v>300</v>
      </c>
      <c r="G842">
        <v>9</v>
      </c>
      <c r="H842" s="2">
        <f t="shared" si="83"/>
        <v>0.03</v>
      </c>
      <c r="I842" s="3">
        <f t="shared" si="79"/>
        <v>0.83760000000000001</v>
      </c>
      <c r="J842" s="4">
        <f t="shared" si="80"/>
        <v>27.92</v>
      </c>
      <c r="K842" s="4">
        <v>251.28</v>
      </c>
    </row>
    <row r="843" spans="1:11" x14ac:dyDescent="0.45">
      <c r="A843" s="1">
        <v>45502</v>
      </c>
      <c r="B843" s="1" t="str">
        <f t="shared" si="81"/>
        <v>Mon</v>
      </c>
      <c r="C843" t="s">
        <v>6</v>
      </c>
      <c r="D843">
        <f t="shared" si="82"/>
        <v>2</v>
      </c>
      <c r="E843" s="8">
        <f t="shared" si="78"/>
        <v>2</v>
      </c>
      <c r="F843">
        <v>1872</v>
      </c>
      <c r="G843">
        <v>16</v>
      </c>
      <c r="H843" s="2">
        <f t="shared" si="83"/>
        <v>8.5470085470085479E-3</v>
      </c>
      <c r="I843" s="3">
        <f t="shared" si="79"/>
        <v>0.70577457264957266</v>
      </c>
      <c r="J843" s="4">
        <f t="shared" si="80"/>
        <v>82.575625000000002</v>
      </c>
      <c r="K843" s="4">
        <v>1321.21</v>
      </c>
    </row>
    <row r="844" spans="1:11" x14ac:dyDescent="0.45">
      <c r="A844" s="1">
        <v>45502</v>
      </c>
      <c r="B844" s="1" t="str">
        <f t="shared" si="81"/>
        <v>Mon</v>
      </c>
      <c r="C844" t="s">
        <v>7</v>
      </c>
      <c r="D844">
        <f t="shared" si="82"/>
        <v>3</v>
      </c>
      <c r="E844" s="8">
        <f t="shared" si="78"/>
        <v>2</v>
      </c>
      <c r="F844">
        <v>936</v>
      </c>
      <c r="G844">
        <v>52</v>
      </c>
      <c r="H844" s="2">
        <f t="shared" si="83"/>
        <v>5.5555555555555552E-2</v>
      </c>
      <c r="I844" s="3">
        <f t="shared" si="79"/>
        <v>5.2233867521367525</v>
      </c>
      <c r="J844" s="4">
        <f t="shared" si="80"/>
        <v>94.020961538461535</v>
      </c>
      <c r="K844" s="4">
        <v>4889.09</v>
      </c>
    </row>
    <row r="845" spans="1:11" x14ac:dyDescent="0.45">
      <c r="A845" s="1">
        <v>45502</v>
      </c>
      <c r="B845" s="1" t="str">
        <f t="shared" si="81"/>
        <v>Mon</v>
      </c>
      <c r="C845" t="s">
        <v>8</v>
      </c>
      <c r="D845">
        <f t="shared" si="82"/>
        <v>4</v>
      </c>
      <c r="E845" s="8">
        <f t="shared" si="78"/>
        <v>2</v>
      </c>
      <c r="F845">
        <v>276</v>
      </c>
      <c r="G845">
        <v>10</v>
      </c>
      <c r="H845" s="2">
        <f t="shared" si="83"/>
        <v>3.6231884057971016E-2</v>
      </c>
      <c r="I845" s="3">
        <f t="shared" si="79"/>
        <v>4.4901086956521734</v>
      </c>
      <c r="J845" s="4">
        <f t="shared" si="80"/>
        <v>123.92699999999999</v>
      </c>
      <c r="K845" s="4">
        <v>1239.27</v>
      </c>
    </row>
    <row r="846" spans="1:11" x14ac:dyDescent="0.45">
      <c r="A846" s="1">
        <v>45503</v>
      </c>
      <c r="B846" s="1" t="str">
        <f t="shared" si="81"/>
        <v>Tue</v>
      </c>
      <c r="C846" t="s">
        <v>5</v>
      </c>
      <c r="D846">
        <f t="shared" si="82"/>
        <v>1</v>
      </c>
      <c r="E846" s="8">
        <f t="shared" si="78"/>
        <v>3</v>
      </c>
      <c r="F846">
        <v>535</v>
      </c>
      <c r="G846">
        <v>29</v>
      </c>
      <c r="H846" s="2">
        <f t="shared" si="83"/>
        <v>5.4205607476635512E-2</v>
      </c>
      <c r="I846" s="3">
        <f t="shared" si="79"/>
        <v>8.0620186915887864</v>
      </c>
      <c r="J846" s="4">
        <f t="shared" si="80"/>
        <v>148.73034482758621</v>
      </c>
      <c r="K846" s="4">
        <v>4313.18</v>
      </c>
    </row>
    <row r="847" spans="1:11" x14ac:dyDescent="0.45">
      <c r="A847" s="1">
        <v>45503</v>
      </c>
      <c r="B847" s="1" t="str">
        <f t="shared" si="81"/>
        <v>Tue</v>
      </c>
      <c r="C847" t="s">
        <v>6</v>
      </c>
      <c r="D847">
        <f t="shared" si="82"/>
        <v>2</v>
      </c>
      <c r="E847" s="8">
        <f t="shared" si="78"/>
        <v>3</v>
      </c>
      <c r="F847">
        <v>1903</v>
      </c>
      <c r="G847">
        <v>12</v>
      </c>
      <c r="H847" s="2">
        <f t="shared" si="83"/>
        <v>6.3058328954282714E-3</v>
      </c>
      <c r="I847" s="3">
        <f t="shared" si="79"/>
        <v>0.77616395165528107</v>
      </c>
      <c r="J847" s="4">
        <f t="shared" si="80"/>
        <v>123.08666666666666</v>
      </c>
      <c r="K847" s="4">
        <v>1477.04</v>
      </c>
    </row>
    <row r="848" spans="1:11" x14ac:dyDescent="0.45">
      <c r="A848" s="1">
        <v>45503</v>
      </c>
      <c r="B848" s="1" t="str">
        <f t="shared" si="81"/>
        <v>Tue</v>
      </c>
      <c r="C848" t="s">
        <v>7</v>
      </c>
      <c r="D848">
        <f t="shared" si="82"/>
        <v>3</v>
      </c>
      <c r="E848" s="8">
        <f t="shared" si="78"/>
        <v>3</v>
      </c>
      <c r="F848">
        <v>381</v>
      </c>
      <c r="G848">
        <v>17</v>
      </c>
      <c r="H848" s="2">
        <f t="shared" si="83"/>
        <v>4.4619422572178477E-2</v>
      </c>
      <c r="I848" s="3">
        <f t="shared" si="79"/>
        <v>5.662335958005249</v>
      </c>
      <c r="J848" s="4">
        <f t="shared" si="80"/>
        <v>126.90294117647058</v>
      </c>
      <c r="K848" s="4">
        <v>2157.35</v>
      </c>
    </row>
    <row r="849" spans="1:11" x14ac:dyDescent="0.45">
      <c r="A849" s="1">
        <v>45503</v>
      </c>
      <c r="B849" s="1" t="str">
        <f t="shared" si="81"/>
        <v>Tue</v>
      </c>
      <c r="C849" t="s">
        <v>8</v>
      </c>
      <c r="D849">
        <f t="shared" si="82"/>
        <v>4</v>
      </c>
      <c r="E849" s="8">
        <f t="shared" si="78"/>
        <v>3</v>
      </c>
      <c r="F849">
        <v>485</v>
      </c>
      <c r="G849">
        <v>22</v>
      </c>
      <c r="H849" s="2">
        <f t="shared" si="83"/>
        <v>4.536082474226804E-2</v>
      </c>
      <c r="I849" s="3">
        <f t="shared" si="79"/>
        <v>2.417979381443299</v>
      </c>
      <c r="J849" s="4">
        <f t="shared" si="80"/>
        <v>53.305454545454545</v>
      </c>
      <c r="K849" s="4">
        <v>1172.72</v>
      </c>
    </row>
    <row r="850" spans="1:11" x14ac:dyDescent="0.45">
      <c r="A850" s="1">
        <v>45504</v>
      </c>
      <c r="B850" s="1" t="str">
        <f t="shared" si="81"/>
        <v>Wed</v>
      </c>
      <c r="C850" t="s">
        <v>5</v>
      </c>
      <c r="D850">
        <f t="shared" si="82"/>
        <v>1</v>
      </c>
      <c r="E850" s="8">
        <f t="shared" si="78"/>
        <v>4</v>
      </c>
      <c r="F850">
        <v>137</v>
      </c>
      <c r="G850">
        <v>4</v>
      </c>
      <c r="H850" s="2">
        <f t="shared" si="83"/>
        <v>2.9197080291970802E-2</v>
      </c>
      <c r="I850" s="3">
        <f t="shared" si="79"/>
        <v>3.7118248175182482</v>
      </c>
      <c r="J850" s="4">
        <f t="shared" si="80"/>
        <v>127.13</v>
      </c>
      <c r="K850" s="4">
        <v>508.52</v>
      </c>
    </row>
    <row r="851" spans="1:11" x14ac:dyDescent="0.45">
      <c r="A851" s="1">
        <v>45504</v>
      </c>
      <c r="B851" s="1" t="str">
        <f t="shared" si="81"/>
        <v>Wed</v>
      </c>
      <c r="C851" t="s">
        <v>6</v>
      </c>
      <c r="D851">
        <f t="shared" si="82"/>
        <v>2</v>
      </c>
      <c r="E851" s="8">
        <f t="shared" si="78"/>
        <v>4</v>
      </c>
      <c r="F851">
        <v>2020</v>
      </c>
      <c r="G851">
        <v>19</v>
      </c>
      <c r="H851" s="2">
        <f t="shared" si="83"/>
        <v>9.4059405940594056E-3</v>
      </c>
      <c r="I851" s="3">
        <f t="shared" si="79"/>
        <v>0.32801485148514853</v>
      </c>
      <c r="J851" s="4">
        <f t="shared" si="80"/>
        <v>34.873157894736842</v>
      </c>
      <c r="K851" s="4">
        <v>662.59</v>
      </c>
    </row>
    <row r="852" spans="1:11" x14ac:dyDescent="0.45">
      <c r="A852" s="1">
        <v>45504</v>
      </c>
      <c r="B852" s="1" t="str">
        <f t="shared" si="81"/>
        <v>Wed</v>
      </c>
      <c r="C852" t="s">
        <v>7</v>
      </c>
      <c r="D852">
        <f t="shared" si="82"/>
        <v>3</v>
      </c>
      <c r="E852" s="8">
        <f t="shared" si="78"/>
        <v>4</v>
      </c>
      <c r="F852">
        <v>712</v>
      </c>
      <c r="G852">
        <v>24</v>
      </c>
      <c r="H852" s="2">
        <f t="shared" si="83"/>
        <v>3.3707865168539325E-2</v>
      </c>
      <c r="I852" s="3">
        <f t="shared" si="79"/>
        <v>4.445154494382022</v>
      </c>
      <c r="J852" s="4">
        <f t="shared" si="80"/>
        <v>131.87291666666667</v>
      </c>
      <c r="K852" s="4">
        <v>3164.95</v>
      </c>
    </row>
    <row r="853" spans="1:11" x14ac:dyDescent="0.45">
      <c r="A853" s="1">
        <v>45504</v>
      </c>
      <c r="B853" s="1" t="str">
        <f t="shared" si="81"/>
        <v>Wed</v>
      </c>
      <c r="C853" t="s">
        <v>8</v>
      </c>
      <c r="D853">
        <f t="shared" si="82"/>
        <v>4</v>
      </c>
      <c r="E853" s="8">
        <f t="shared" si="78"/>
        <v>4</v>
      </c>
      <c r="F853">
        <v>136</v>
      </c>
      <c r="G853">
        <v>7</v>
      </c>
      <c r="H853" s="2">
        <f t="shared" si="83"/>
        <v>5.1470588235294115E-2</v>
      </c>
      <c r="I853" s="3">
        <f t="shared" si="79"/>
        <v>7.0987499999999999</v>
      </c>
      <c r="J853" s="4">
        <f t="shared" si="80"/>
        <v>137.91857142857143</v>
      </c>
      <c r="K853" s="4">
        <v>965.43</v>
      </c>
    </row>
    <row r="854" spans="1:11" x14ac:dyDescent="0.45">
      <c r="A854" s="1">
        <v>45505</v>
      </c>
      <c r="B854" s="1" t="str">
        <f t="shared" si="81"/>
        <v>Thu</v>
      </c>
      <c r="C854" t="s">
        <v>5</v>
      </c>
      <c r="D854">
        <f t="shared" si="82"/>
        <v>1</v>
      </c>
      <c r="E854" s="8">
        <f t="shared" si="78"/>
        <v>5</v>
      </c>
      <c r="F854">
        <v>755</v>
      </c>
      <c r="G854">
        <v>30</v>
      </c>
      <c r="H854" s="2">
        <f t="shared" si="83"/>
        <v>3.9735099337748346E-2</v>
      </c>
      <c r="I854" s="3">
        <f t="shared" si="79"/>
        <v>4.177271523178808</v>
      </c>
      <c r="J854" s="4">
        <f t="shared" si="80"/>
        <v>105.128</v>
      </c>
      <c r="K854" s="4">
        <v>3153.84</v>
      </c>
    </row>
    <row r="855" spans="1:11" x14ac:dyDescent="0.45">
      <c r="A855" s="1">
        <v>45505</v>
      </c>
      <c r="B855" s="1" t="str">
        <f t="shared" si="81"/>
        <v>Thu</v>
      </c>
      <c r="C855" t="s">
        <v>6</v>
      </c>
      <c r="D855">
        <f t="shared" si="82"/>
        <v>2</v>
      </c>
      <c r="E855" s="8">
        <f t="shared" si="78"/>
        <v>5</v>
      </c>
      <c r="F855">
        <v>1896</v>
      </c>
      <c r="G855">
        <v>17</v>
      </c>
      <c r="H855" s="2">
        <f t="shared" si="83"/>
        <v>8.9662447257383964E-3</v>
      </c>
      <c r="I855" s="3">
        <f t="shared" si="79"/>
        <v>1.3325210970464134</v>
      </c>
      <c r="J855" s="4">
        <f t="shared" si="80"/>
        <v>148.61529411764707</v>
      </c>
      <c r="K855" s="4">
        <v>2526.46</v>
      </c>
    </row>
    <row r="856" spans="1:11" x14ac:dyDescent="0.45">
      <c r="A856" s="1">
        <v>45505</v>
      </c>
      <c r="B856" s="1" t="str">
        <f t="shared" si="81"/>
        <v>Thu</v>
      </c>
      <c r="C856" t="s">
        <v>7</v>
      </c>
      <c r="D856">
        <f t="shared" si="82"/>
        <v>3</v>
      </c>
      <c r="E856" s="8">
        <f t="shared" si="78"/>
        <v>5</v>
      </c>
      <c r="F856">
        <v>509</v>
      </c>
      <c r="G856">
        <v>18</v>
      </c>
      <c r="H856" s="2">
        <f t="shared" si="83"/>
        <v>3.536345776031434E-2</v>
      </c>
      <c r="I856" s="3">
        <f t="shared" si="79"/>
        <v>4.4234184675834971</v>
      </c>
      <c r="J856" s="4">
        <f t="shared" si="80"/>
        <v>125.08444444444444</v>
      </c>
      <c r="K856" s="4">
        <v>2251.52</v>
      </c>
    </row>
    <row r="857" spans="1:11" x14ac:dyDescent="0.45">
      <c r="A857" s="1">
        <v>45505</v>
      </c>
      <c r="B857" s="1" t="str">
        <f t="shared" si="81"/>
        <v>Thu</v>
      </c>
      <c r="C857" t="s">
        <v>8</v>
      </c>
      <c r="D857">
        <f t="shared" si="82"/>
        <v>4</v>
      </c>
      <c r="E857" s="8">
        <f t="shared" si="78"/>
        <v>5</v>
      </c>
      <c r="F857">
        <v>971</v>
      </c>
      <c r="G857">
        <v>31</v>
      </c>
      <c r="H857" s="2">
        <f t="shared" si="83"/>
        <v>3.1925849639546859E-2</v>
      </c>
      <c r="I857" s="3">
        <f t="shared" si="79"/>
        <v>2.4271987641606589</v>
      </c>
      <c r="J857" s="4">
        <f t="shared" si="80"/>
        <v>76.026129032258069</v>
      </c>
      <c r="K857" s="4">
        <v>2356.81</v>
      </c>
    </row>
    <row r="858" spans="1:11" x14ac:dyDescent="0.45">
      <c r="A858" s="1">
        <v>45506</v>
      </c>
      <c r="B858" s="1" t="str">
        <f t="shared" si="81"/>
        <v>Fri</v>
      </c>
      <c r="C858" t="s">
        <v>5</v>
      </c>
      <c r="D858">
        <f t="shared" si="82"/>
        <v>1</v>
      </c>
      <c r="E858" s="8">
        <f t="shared" si="78"/>
        <v>6</v>
      </c>
      <c r="F858">
        <v>444</v>
      </c>
      <c r="G858">
        <v>15</v>
      </c>
      <c r="H858" s="2">
        <f t="shared" si="83"/>
        <v>3.3783783783783786E-2</v>
      </c>
      <c r="I858" s="3">
        <f t="shared" si="79"/>
        <v>2.6006531531531532</v>
      </c>
      <c r="J858" s="4">
        <f t="shared" si="80"/>
        <v>76.979333333333344</v>
      </c>
      <c r="K858" s="4">
        <v>1154.69</v>
      </c>
    </row>
    <row r="859" spans="1:11" x14ac:dyDescent="0.45">
      <c r="A859" s="1">
        <v>45506</v>
      </c>
      <c r="B859" s="1" t="str">
        <f t="shared" si="81"/>
        <v>Fri</v>
      </c>
      <c r="C859" t="s">
        <v>6</v>
      </c>
      <c r="D859">
        <f t="shared" si="82"/>
        <v>2</v>
      </c>
      <c r="E859" s="8">
        <f t="shared" si="78"/>
        <v>6</v>
      </c>
      <c r="F859">
        <v>1890</v>
      </c>
      <c r="G859">
        <v>25</v>
      </c>
      <c r="H859" s="2">
        <f t="shared" si="83"/>
        <v>1.3227513227513227E-2</v>
      </c>
      <c r="I859" s="3">
        <f t="shared" si="79"/>
        <v>0.29905820105820108</v>
      </c>
      <c r="J859" s="4">
        <f t="shared" si="80"/>
        <v>22.608800000000002</v>
      </c>
      <c r="K859" s="4">
        <v>565.22</v>
      </c>
    </row>
    <row r="860" spans="1:11" x14ac:dyDescent="0.45">
      <c r="A860" s="1">
        <v>45506</v>
      </c>
      <c r="B860" s="1" t="str">
        <f t="shared" si="81"/>
        <v>Fri</v>
      </c>
      <c r="C860" t="s">
        <v>7</v>
      </c>
      <c r="D860">
        <f t="shared" si="82"/>
        <v>3</v>
      </c>
      <c r="E860" s="8">
        <f t="shared" si="78"/>
        <v>6</v>
      </c>
      <c r="F860">
        <v>492</v>
      </c>
      <c r="G860">
        <v>14</v>
      </c>
      <c r="H860" s="2">
        <f t="shared" si="83"/>
        <v>2.8455284552845527E-2</v>
      </c>
      <c r="I860" s="3">
        <f t="shared" si="79"/>
        <v>2.7494918699186992</v>
      </c>
      <c r="J860" s="4">
        <f t="shared" si="80"/>
        <v>96.625</v>
      </c>
      <c r="K860" s="4">
        <v>1352.75</v>
      </c>
    </row>
    <row r="861" spans="1:11" x14ac:dyDescent="0.45">
      <c r="A861" s="1">
        <v>45506</v>
      </c>
      <c r="B861" s="1" t="str">
        <f t="shared" si="81"/>
        <v>Fri</v>
      </c>
      <c r="C861" t="s">
        <v>8</v>
      </c>
      <c r="D861">
        <f t="shared" si="82"/>
        <v>4</v>
      </c>
      <c r="E861" s="8">
        <f t="shared" si="78"/>
        <v>6</v>
      </c>
      <c r="F861">
        <v>983</v>
      </c>
      <c r="G861">
        <v>39</v>
      </c>
      <c r="H861" s="2">
        <f t="shared" si="83"/>
        <v>3.9674465920651068E-2</v>
      </c>
      <c r="I861" s="3">
        <f t="shared" si="79"/>
        <v>5.0235910478128174</v>
      </c>
      <c r="J861" s="4">
        <f t="shared" si="80"/>
        <v>126.6202564102564</v>
      </c>
      <c r="K861" s="4">
        <v>4938.1899999999996</v>
      </c>
    </row>
    <row r="862" spans="1:11" x14ac:dyDescent="0.45">
      <c r="A862" s="1">
        <v>45507</v>
      </c>
      <c r="B862" s="1" t="str">
        <f t="shared" si="81"/>
        <v>Sat</v>
      </c>
      <c r="C862" t="s">
        <v>5</v>
      </c>
      <c r="D862">
        <f t="shared" si="82"/>
        <v>1</v>
      </c>
      <c r="E862" s="8">
        <f t="shared" si="78"/>
        <v>7</v>
      </c>
      <c r="F862">
        <v>832</v>
      </c>
      <c r="G862">
        <v>40</v>
      </c>
      <c r="H862" s="2">
        <f t="shared" si="83"/>
        <v>4.807692307692308E-2</v>
      </c>
      <c r="I862" s="3">
        <f t="shared" si="79"/>
        <v>2.6325721153846158</v>
      </c>
      <c r="J862" s="4">
        <f t="shared" si="80"/>
        <v>54.757500000000007</v>
      </c>
      <c r="K862" s="4">
        <v>2190.3000000000002</v>
      </c>
    </row>
    <row r="863" spans="1:11" x14ac:dyDescent="0.45">
      <c r="A863" s="1">
        <v>45507</v>
      </c>
      <c r="B863" s="1" t="str">
        <f t="shared" si="81"/>
        <v>Sat</v>
      </c>
      <c r="C863" t="s">
        <v>6</v>
      </c>
      <c r="D863">
        <f t="shared" si="82"/>
        <v>2</v>
      </c>
      <c r="E863" s="8">
        <f t="shared" si="78"/>
        <v>7</v>
      </c>
      <c r="F863">
        <v>1203</v>
      </c>
      <c r="G863">
        <v>7</v>
      </c>
      <c r="H863" s="2">
        <f t="shared" si="83"/>
        <v>5.8187863674147968E-3</v>
      </c>
      <c r="I863" s="3">
        <f t="shared" si="79"/>
        <v>0.27995012468827929</v>
      </c>
      <c r="J863" s="4">
        <f t="shared" si="80"/>
        <v>48.111428571428569</v>
      </c>
      <c r="K863" s="4">
        <v>336.78</v>
      </c>
    </row>
    <row r="864" spans="1:11" x14ac:dyDescent="0.45">
      <c r="A864" s="1">
        <v>45507</v>
      </c>
      <c r="B864" s="1" t="str">
        <f t="shared" si="81"/>
        <v>Sat</v>
      </c>
      <c r="C864" t="s">
        <v>7</v>
      </c>
      <c r="D864">
        <f t="shared" si="82"/>
        <v>3</v>
      </c>
      <c r="E864" s="8">
        <f t="shared" si="78"/>
        <v>7</v>
      </c>
      <c r="F864">
        <v>649</v>
      </c>
      <c r="G864">
        <v>24</v>
      </c>
      <c r="H864" s="2">
        <f t="shared" si="83"/>
        <v>3.6979969183359017E-2</v>
      </c>
      <c r="I864" s="3">
        <f t="shared" si="79"/>
        <v>5.4493066255778118</v>
      </c>
      <c r="J864" s="4">
        <f t="shared" si="80"/>
        <v>147.35833333333332</v>
      </c>
      <c r="K864" s="4">
        <v>3536.6</v>
      </c>
    </row>
    <row r="865" spans="1:11" x14ac:dyDescent="0.45">
      <c r="A865" s="1">
        <v>45507</v>
      </c>
      <c r="B865" s="1" t="str">
        <f t="shared" si="81"/>
        <v>Sat</v>
      </c>
      <c r="C865" t="s">
        <v>8</v>
      </c>
      <c r="D865">
        <f t="shared" si="82"/>
        <v>4</v>
      </c>
      <c r="E865" s="8">
        <f t="shared" si="78"/>
        <v>7</v>
      </c>
      <c r="F865">
        <v>525</v>
      </c>
      <c r="G865">
        <v>19</v>
      </c>
      <c r="H865" s="2">
        <f t="shared" si="83"/>
        <v>3.619047619047619E-2</v>
      </c>
      <c r="I865" s="3">
        <f t="shared" si="79"/>
        <v>5.0646476190476193</v>
      </c>
      <c r="J865" s="4">
        <f t="shared" si="80"/>
        <v>139.9442105263158</v>
      </c>
      <c r="K865" s="4">
        <v>2658.94</v>
      </c>
    </row>
    <row r="866" spans="1:11" x14ac:dyDescent="0.45">
      <c r="A866" s="1">
        <v>45508</v>
      </c>
      <c r="B866" s="1" t="str">
        <f t="shared" si="81"/>
        <v>Sun</v>
      </c>
      <c r="C866" t="s">
        <v>5</v>
      </c>
      <c r="D866">
        <f t="shared" si="82"/>
        <v>1</v>
      </c>
      <c r="E866" s="8">
        <f t="shared" si="78"/>
        <v>1</v>
      </c>
      <c r="F866">
        <v>209</v>
      </c>
      <c r="G866">
        <v>7</v>
      </c>
      <c r="H866" s="2">
        <f t="shared" si="83"/>
        <v>3.3492822966507178E-2</v>
      </c>
      <c r="I866" s="3">
        <f t="shared" si="79"/>
        <v>3.8055502392344498</v>
      </c>
      <c r="J866" s="4">
        <f t="shared" si="80"/>
        <v>113.62285714285714</v>
      </c>
      <c r="K866" s="4">
        <v>795.36</v>
      </c>
    </row>
    <row r="867" spans="1:11" x14ac:dyDescent="0.45">
      <c r="A867" s="1">
        <v>45508</v>
      </c>
      <c r="B867" s="1" t="str">
        <f t="shared" si="81"/>
        <v>Sun</v>
      </c>
      <c r="C867" t="s">
        <v>6</v>
      </c>
      <c r="D867">
        <f t="shared" si="82"/>
        <v>2</v>
      </c>
      <c r="E867" s="8">
        <f t="shared" si="78"/>
        <v>1</v>
      </c>
      <c r="F867">
        <v>1255</v>
      </c>
      <c r="G867">
        <v>9</v>
      </c>
      <c r="H867" s="2">
        <f t="shared" si="83"/>
        <v>7.1713147410358566E-3</v>
      </c>
      <c r="I867" s="3">
        <f t="shared" si="79"/>
        <v>0.85800796812749003</v>
      </c>
      <c r="J867" s="4">
        <f t="shared" si="80"/>
        <v>119.64444444444445</v>
      </c>
      <c r="K867" s="4">
        <v>1076.8</v>
      </c>
    </row>
    <row r="868" spans="1:11" x14ac:dyDescent="0.45">
      <c r="A868" s="1">
        <v>45508</v>
      </c>
      <c r="B868" s="1" t="str">
        <f t="shared" si="81"/>
        <v>Sun</v>
      </c>
      <c r="C868" t="s">
        <v>7</v>
      </c>
      <c r="D868">
        <f t="shared" si="82"/>
        <v>3</v>
      </c>
      <c r="E868" s="8">
        <f t="shared" si="78"/>
        <v>1</v>
      </c>
      <c r="F868">
        <v>828</v>
      </c>
      <c r="G868">
        <v>43</v>
      </c>
      <c r="H868" s="2">
        <f t="shared" si="83"/>
        <v>5.1932367149758456E-2</v>
      </c>
      <c r="I868" s="3">
        <f t="shared" si="79"/>
        <v>1.9087681159420291</v>
      </c>
      <c r="J868" s="4">
        <f t="shared" si="80"/>
        <v>36.754883720930231</v>
      </c>
      <c r="K868" s="4">
        <v>1580.46</v>
      </c>
    </row>
    <row r="869" spans="1:11" x14ac:dyDescent="0.45">
      <c r="A869" s="1">
        <v>45508</v>
      </c>
      <c r="B869" s="1" t="str">
        <f t="shared" si="81"/>
        <v>Sun</v>
      </c>
      <c r="C869" t="s">
        <v>8</v>
      </c>
      <c r="D869">
        <f t="shared" si="82"/>
        <v>4</v>
      </c>
      <c r="E869" s="8">
        <f t="shared" si="78"/>
        <v>1</v>
      </c>
      <c r="F869">
        <v>355</v>
      </c>
      <c r="G869">
        <v>16</v>
      </c>
      <c r="H869" s="2">
        <f t="shared" si="83"/>
        <v>4.507042253521127E-2</v>
      </c>
      <c r="I869" s="3">
        <f t="shared" si="79"/>
        <v>6.5553802816901401</v>
      </c>
      <c r="J869" s="4">
        <f t="shared" si="80"/>
        <v>145.44749999999999</v>
      </c>
      <c r="K869" s="4">
        <v>2327.16</v>
      </c>
    </row>
    <row r="870" spans="1:11" x14ac:dyDescent="0.45">
      <c r="A870" s="1">
        <v>45509</v>
      </c>
      <c r="B870" s="1" t="str">
        <f t="shared" si="81"/>
        <v>Mon</v>
      </c>
      <c r="C870" t="s">
        <v>5</v>
      </c>
      <c r="D870">
        <f t="shared" si="82"/>
        <v>1</v>
      </c>
      <c r="E870" s="8">
        <f t="shared" si="78"/>
        <v>2</v>
      </c>
      <c r="F870">
        <v>965</v>
      </c>
      <c r="G870">
        <v>39</v>
      </c>
      <c r="H870" s="2">
        <f t="shared" si="83"/>
        <v>4.0414507772020727E-2</v>
      </c>
      <c r="I870" s="3">
        <f t="shared" si="79"/>
        <v>1.9625284974093264</v>
      </c>
      <c r="J870" s="4">
        <f t="shared" si="80"/>
        <v>48.559999999999995</v>
      </c>
      <c r="K870" s="4">
        <v>1893.84</v>
      </c>
    </row>
    <row r="871" spans="1:11" x14ac:dyDescent="0.45">
      <c r="A871" s="1">
        <v>45509</v>
      </c>
      <c r="B871" s="1" t="str">
        <f t="shared" si="81"/>
        <v>Mon</v>
      </c>
      <c r="C871" t="s">
        <v>6</v>
      </c>
      <c r="D871">
        <f t="shared" si="82"/>
        <v>2</v>
      </c>
      <c r="E871" s="8">
        <f t="shared" si="78"/>
        <v>2</v>
      </c>
      <c r="F871">
        <v>2259</v>
      </c>
      <c r="G871">
        <v>18</v>
      </c>
      <c r="H871" s="2">
        <f t="shared" si="83"/>
        <v>7.9681274900398405E-3</v>
      </c>
      <c r="I871" s="3">
        <f t="shared" si="79"/>
        <v>0.83948649845064194</v>
      </c>
      <c r="J871" s="4">
        <f t="shared" si="80"/>
        <v>105.35555555555555</v>
      </c>
      <c r="K871" s="4">
        <v>1896.4</v>
      </c>
    </row>
    <row r="872" spans="1:11" x14ac:dyDescent="0.45">
      <c r="A872" s="1">
        <v>45509</v>
      </c>
      <c r="B872" s="1" t="str">
        <f t="shared" si="81"/>
        <v>Mon</v>
      </c>
      <c r="C872" t="s">
        <v>7</v>
      </c>
      <c r="D872">
        <f t="shared" si="82"/>
        <v>3</v>
      </c>
      <c r="E872" s="8">
        <f t="shared" si="78"/>
        <v>2</v>
      </c>
      <c r="F872">
        <v>609</v>
      </c>
      <c r="G872">
        <v>30</v>
      </c>
      <c r="H872" s="2">
        <f t="shared" si="83"/>
        <v>4.9261083743842367E-2</v>
      </c>
      <c r="I872" s="3">
        <f t="shared" si="79"/>
        <v>2.1583908045977012</v>
      </c>
      <c r="J872" s="4">
        <f t="shared" si="80"/>
        <v>43.815333333333335</v>
      </c>
      <c r="K872" s="4">
        <v>1314.46</v>
      </c>
    </row>
    <row r="873" spans="1:11" x14ac:dyDescent="0.45">
      <c r="A873" s="1">
        <v>45509</v>
      </c>
      <c r="B873" s="1" t="str">
        <f t="shared" si="81"/>
        <v>Mon</v>
      </c>
      <c r="C873" t="s">
        <v>8</v>
      </c>
      <c r="D873">
        <f t="shared" si="82"/>
        <v>4</v>
      </c>
      <c r="E873" s="8">
        <f t="shared" si="78"/>
        <v>2</v>
      </c>
      <c r="F873">
        <v>663</v>
      </c>
      <c r="G873">
        <v>26</v>
      </c>
      <c r="H873" s="2">
        <f t="shared" si="83"/>
        <v>3.9215686274509803E-2</v>
      </c>
      <c r="I873" s="3">
        <f t="shared" si="79"/>
        <v>4.7187028657616894</v>
      </c>
      <c r="J873" s="4">
        <f t="shared" si="80"/>
        <v>120.32692307692308</v>
      </c>
      <c r="K873" s="4">
        <v>3128.5</v>
      </c>
    </row>
    <row r="874" spans="1:11" x14ac:dyDescent="0.45">
      <c r="A874" s="1">
        <v>45510</v>
      </c>
      <c r="B874" s="1" t="str">
        <f t="shared" si="81"/>
        <v>Tue</v>
      </c>
      <c r="C874" t="s">
        <v>5</v>
      </c>
      <c r="D874">
        <f t="shared" si="82"/>
        <v>1</v>
      </c>
      <c r="E874" s="8">
        <f t="shared" si="78"/>
        <v>3</v>
      </c>
      <c r="F874">
        <v>126</v>
      </c>
      <c r="G874">
        <v>3</v>
      </c>
      <c r="H874" s="2">
        <f t="shared" si="83"/>
        <v>2.3809523809523808E-2</v>
      </c>
      <c r="I874" s="3">
        <f t="shared" si="79"/>
        <v>1.323968253968254</v>
      </c>
      <c r="J874" s="4">
        <f t="shared" si="80"/>
        <v>55.606666666666662</v>
      </c>
      <c r="K874" s="4">
        <v>166.82</v>
      </c>
    </row>
    <row r="875" spans="1:11" x14ac:dyDescent="0.45">
      <c r="A875" s="1">
        <v>45510</v>
      </c>
      <c r="B875" s="1" t="str">
        <f t="shared" si="81"/>
        <v>Tue</v>
      </c>
      <c r="C875" t="s">
        <v>6</v>
      </c>
      <c r="D875">
        <f t="shared" si="82"/>
        <v>2</v>
      </c>
      <c r="E875" s="8">
        <f t="shared" si="78"/>
        <v>3</v>
      </c>
      <c r="F875">
        <v>1383</v>
      </c>
      <c r="G875">
        <v>6</v>
      </c>
      <c r="H875" s="2">
        <f t="shared" si="83"/>
        <v>4.3383947939262474E-3</v>
      </c>
      <c r="I875" s="3">
        <f t="shared" si="79"/>
        <v>0.36574837310195224</v>
      </c>
      <c r="J875" s="4">
        <f t="shared" si="80"/>
        <v>84.304999999999993</v>
      </c>
      <c r="K875" s="4">
        <v>505.83</v>
      </c>
    </row>
    <row r="876" spans="1:11" x14ac:dyDescent="0.45">
      <c r="A876" s="1">
        <v>45510</v>
      </c>
      <c r="B876" s="1" t="str">
        <f t="shared" si="81"/>
        <v>Tue</v>
      </c>
      <c r="C876" t="s">
        <v>7</v>
      </c>
      <c r="D876">
        <f t="shared" si="82"/>
        <v>3</v>
      </c>
      <c r="E876" s="8">
        <f t="shared" si="78"/>
        <v>3</v>
      </c>
      <c r="F876">
        <v>485</v>
      </c>
      <c r="G876">
        <v>28</v>
      </c>
      <c r="H876" s="2">
        <f t="shared" si="83"/>
        <v>5.7731958762886601E-2</v>
      </c>
      <c r="I876" s="3">
        <f t="shared" si="79"/>
        <v>2.128061855670103</v>
      </c>
      <c r="J876" s="4">
        <f t="shared" si="80"/>
        <v>36.861071428571428</v>
      </c>
      <c r="K876" s="4">
        <v>1032.1099999999999</v>
      </c>
    </row>
    <row r="877" spans="1:11" x14ac:dyDescent="0.45">
      <c r="A877" s="1">
        <v>45510</v>
      </c>
      <c r="B877" s="1" t="str">
        <f t="shared" si="81"/>
        <v>Tue</v>
      </c>
      <c r="C877" t="s">
        <v>8</v>
      </c>
      <c r="D877">
        <f t="shared" si="82"/>
        <v>4</v>
      </c>
      <c r="E877" s="8">
        <f t="shared" si="78"/>
        <v>3</v>
      </c>
      <c r="F877">
        <v>499</v>
      </c>
      <c r="G877">
        <v>16</v>
      </c>
      <c r="H877" s="2">
        <f t="shared" si="83"/>
        <v>3.2064128256513023E-2</v>
      </c>
      <c r="I877" s="3">
        <f t="shared" si="79"/>
        <v>4.3830060120240475</v>
      </c>
      <c r="J877" s="4">
        <f t="shared" si="80"/>
        <v>136.69499999999999</v>
      </c>
      <c r="K877" s="4">
        <v>2187.12</v>
      </c>
    </row>
    <row r="878" spans="1:11" x14ac:dyDescent="0.45">
      <c r="A878" s="1">
        <v>45511</v>
      </c>
      <c r="B878" s="1" t="str">
        <f t="shared" si="81"/>
        <v>Wed</v>
      </c>
      <c r="C878" t="s">
        <v>5</v>
      </c>
      <c r="D878">
        <f t="shared" si="82"/>
        <v>1</v>
      </c>
      <c r="E878" s="8">
        <f t="shared" si="78"/>
        <v>4</v>
      </c>
      <c r="F878">
        <v>237</v>
      </c>
      <c r="G878">
        <v>14</v>
      </c>
      <c r="H878" s="2">
        <f t="shared" si="83"/>
        <v>5.9071729957805907E-2</v>
      </c>
      <c r="I878" s="3">
        <f t="shared" si="79"/>
        <v>1.5250632911392406</v>
      </c>
      <c r="J878" s="4">
        <f t="shared" si="80"/>
        <v>25.817142857142859</v>
      </c>
      <c r="K878" s="4">
        <v>361.44</v>
      </c>
    </row>
    <row r="879" spans="1:11" x14ac:dyDescent="0.45">
      <c r="A879" s="1">
        <v>45511</v>
      </c>
      <c r="B879" s="1" t="str">
        <f t="shared" si="81"/>
        <v>Wed</v>
      </c>
      <c r="C879" t="s">
        <v>6</v>
      </c>
      <c r="D879">
        <f t="shared" si="82"/>
        <v>2</v>
      </c>
      <c r="E879" s="8">
        <f t="shared" si="78"/>
        <v>4</v>
      </c>
      <c r="F879">
        <v>1319</v>
      </c>
      <c r="G879">
        <v>18</v>
      </c>
      <c r="H879" s="2">
        <f t="shared" si="83"/>
        <v>1.3646702047005308E-2</v>
      </c>
      <c r="I879" s="3">
        <f t="shared" si="79"/>
        <v>0.58432145564821836</v>
      </c>
      <c r="J879" s="4">
        <f t="shared" si="80"/>
        <v>42.817777777777778</v>
      </c>
      <c r="K879" s="4">
        <v>770.72</v>
      </c>
    </row>
    <row r="880" spans="1:11" x14ac:dyDescent="0.45">
      <c r="A880" s="1">
        <v>45511</v>
      </c>
      <c r="B880" s="1" t="str">
        <f t="shared" si="81"/>
        <v>Wed</v>
      </c>
      <c r="C880" t="s">
        <v>7</v>
      </c>
      <c r="D880">
        <f t="shared" si="82"/>
        <v>3</v>
      </c>
      <c r="E880" s="8">
        <f t="shared" si="78"/>
        <v>4</v>
      </c>
      <c r="F880">
        <v>547</v>
      </c>
      <c r="G880">
        <v>22</v>
      </c>
      <c r="H880" s="2">
        <f t="shared" si="83"/>
        <v>4.0219378427787937E-2</v>
      </c>
      <c r="I880" s="3">
        <f t="shared" si="79"/>
        <v>1.4705850091407677</v>
      </c>
      <c r="J880" s="4">
        <f t="shared" si="80"/>
        <v>36.564090909090908</v>
      </c>
      <c r="K880" s="4">
        <v>804.41</v>
      </c>
    </row>
    <row r="881" spans="1:11" x14ac:dyDescent="0.45">
      <c r="A881" s="1">
        <v>45511</v>
      </c>
      <c r="B881" s="1" t="str">
        <f t="shared" si="81"/>
        <v>Wed</v>
      </c>
      <c r="C881" t="s">
        <v>8</v>
      </c>
      <c r="D881">
        <f t="shared" si="82"/>
        <v>4</v>
      </c>
      <c r="E881" s="8">
        <f t="shared" si="78"/>
        <v>4</v>
      </c>
      <c r="F881">
        <v>107</v>
      </c>
      <c r="G881">
        <v>5</v>
      </c>
      <c r="H881" s="2">
        <f t="shared" si="83"/>
        <v>4.6728971962616821E-2</v>
      </c>
      <c r="I881" s="3">
        <f t="shared" si="79"/>
        <v>5.5715887850467283</v>
      </c>
      <c r="J881" s="4">
        <f t="shared" si="80"/>
        <v>119.232</v>
      </c>
      <c r="K881" s="4">
        <v>596.16</v>
      </c>
    </row>
    <row r="882" spans="1:11" x14ac:dyDescent="0.45">
      <c r="A882" s="1">
        <v>45512</v>
      </c>
      <c r="B882" s="1" t="str">
        <f t="shared" si="81"/>
        <v>Thu</v>
      </c>
      <c r="C882" t="s">
        <v>5</v>
      </c>
      <c r="D882">
        <f t="shared" si="82"/>
        <v>1</v>
      </c>
      <c r="E882" s="8">
        <f t="shared" si="78"/>
        <v>5</v>
      </c>
      <c r="F882">
        <v>132</v>
      </c>
      <c r="G882">
        <v>5</v>
      </c>
      <c r="H882" s="2">
        <f t="shared" si="83"/>
        <v>3.787878787878788E-2</v>
      </c>
      <c r="I882" s="3">
        <f t="shared" si="79"/>
        <v>3.1723484848484849</v>
      </c>
      <c r="J882" s="4">
        <f t="shared" si="80"/>
        <v>83.75</v>
      </c>
      <c r="K882" s="4">
        <v>418.75</v>
      </c>
    </row>
    <row r="883" spans="1:11" x14ac:dyDescent="0.45">
      <c r="A883" s="1">
        <v>45512</v>
      </c>
      <c r="B883" s="1" t="str">
        <f t="shared" si="81"/>
        <v>Thu</v>
      </c>
      <c r="C883" t="s">
        <v>6</v>
      </c>
      <c r="D883">
        <f t="shared" si="82"/>
        <v>2</v>
      </c>
      <c r="E883" s="8">
        <f t="shared" si="78"/>
        <v>5</v>
      </c>
      <c r="F883">
        <v>1558</v>
      </c>
      <c r="G883">
        <v>17</v>
      </c>
      <c r="H883" s="2">
        <f t="shared" si="83"/>
        <v>1.0911424903722721E-2</v>
      </c>
      <c r="I883" s="3">
        <f t="shared" si="79"/>
        <v>0.89955070603337617</v>
      </c>
      <c r="J883" s="4">
        <f t="shared" si="80"/>
        <v>82.441176470588232</v>
      </c>
      <c r="K883" s="4">
        <v>1401.5</v>
      </c>
    </row>
    <row r="884" spans="1:11" x14ac:dyDescent="0.45">
      <c r="A884" s="1">
        <v>45512</v>
      </c>
      <c r="B884" s="1" t="str">
        <f t="shared" si="81"/>
        <v>Thu</v>
      </c>
      <c r="C884" t="s">
        <v>7</v>
      </c>
      <c r="D884">
        <f t="shared" si="82"/>
        <v>3</v>
      </c>
      <c r="E884" s="8">
        <f t="shared" si="78"/>
        <v>5</v>
      </c>
      <c r="F884">
        <v>151</v>
      </c>
      <c r="G884">
        <v>7</v>
      </c>
      <c r="H884" s="2">
        <f t="shared" si="83"/>
        <v>4.6357615894039736E-2</v>
      </c>
      <c r="I884" s="3">
        <f t="shared" si="79"/>
        <v>6.2608609271523177</v>
      </c>
      <c r="J884" s="4">
        <f t="shared" si="80"/>
        <v>135.05571428571429</v>
      </c>
      <c r="K884" s="4">
        <v>945.39</v>
      </c>
    </row>
    <row r="885" spans="1:11" x14ac:dyDescent="0.45">
      <c r="A885" s="1">
        <v>45512</v>
      </c>
      <c r="B885" s="1" t="str">
        <f t="shared" si="81"/>
        <v>Thu</v>
      </c>
      <c r="C885" t="s">
        <v>8</v>
      </c>
      <c r="D885">
        <f t="shared" si="82"/>
        <v>4</v>
      </c>
      <c r="E885" s="8">
        <f t="shared" si="78"/>
        <v>5</v>
      </c>
      <c r="F885">
        <v>382</v>
      </c>
      <c r="G885">
        <v>11</v>
      </c>
      <c r="H885" s="2">
        <f t="shared" si="83"/>
        <v>2.8795811518324606E-2</v>
      </c>
      <c r="I885" s="3">
        <f t="shared" si="79"/>
        <v>3.4550000000000001</v>
      </c>
      <c r="J885" s="4">
        <f t="shared" si="80"/>
        <v>119.98272727272727</v>
      </c>
      <c r="K885" s="4">
        <v>1319.81</v>
      </c>
    </row>
    <row r="886" spans="1:11" x14ac:dyDescent="0.45">
      <c r="A886" s="1">
        <v>45513</v>
      </c>
      <c r="B886" s="1" t="str">
        <f t="shared" si="81"/>
        <v>Fri</v>
      </c>
      <c r="C886" t="s">
        <v>5</v>
      </c>
      <c r="D886">
        <f t="shared" si="82"/>
        <v>1</v>
      </c>
      <c r="E886" s="8">
        <f t="shared" si="78"/>
        <v>6</v>
      </c>
      <c r="F886">
        <v>500</v>
      </c>
      <c r="G886">
        <v>26</v>
      </c>
      <c r="H886" s="2">
        <f t="shared" si="83"/>
        <v>5.1999999999999998E-2</v>
      </c>
      <c r="I886" s="3">
        <f t="shared" si="79"/>
        <v>5.7128000000000005</v>
      </c>
      <c r="J886" s="4">
        <f t="shared" si="80"/>
        <v>109.86153846153846</v>
      </c>
      <c r="K886" s="4">
        <v>2856.4</v>
      </c>
    </row>
    <row r="887" spans="1:11" x14ac:dyDescent="0.45">
      <c r="A887" s="1">
        <v>45513</v>
      </c>
      <c r="B887" s="1" t="str">
        <f t="shared" si="81"/>
        <v>Fri</v>
      </c>
      <c r="C887" t="s">
        <v>6</v>
      </c>
      <c r="D887">
        <f t="shared" si="82"/>
        <v>2</v>
      </c>
      <c r="E887" s="8">
        <f t="shared" si="78"/>
        <v>6</v>
      </c>
      <c r="F887">
        <v>1585</v>
      </c>
      <c r="G887">
        <v>17</v>
      </c>
      <c r="H887" s="2">
        <f t="shared" si="83"/>
        <v>1.0725552050473186E-2</v>
      </c>
      <c r="I887" s="3">
        <f t="shared" si="79"/>
        <v>0.7070410094637225</v>
      </c>
      <c r="J887" s="4">
        <f t="shared" si="80"/>
        <v>65.921176470588236</v>
      </c>
      <c r="K887" s="4">
        <v>1120.6600000000001</v>
      </c>
    </row>
    <row r="888" spans="1:11" x14ac:dyDescent="0.45">
      <c r="A888" s="1">
        <v>45513</v>
      </c>
      <c r="B888" s="1" t="str">
        <f t="shared" si="81"/>
        <v>Fri</v>
      </c>
      <c r="C888" t="s">
        <v>7</v>
      </c>
      <c r="D888">
        <f t="shared" si="82"/>
        <v>3</v>
      </c>
      <c r="E888" s="8">
        <f t="shared" si="78"/>
        <v>6</v>
      </c>
      <c r="F888">
        <v>995</v>
      </c>
      <c r="G888">
        <v>34</v>
      </c>
      <c r="H888" s="2">
        <f t="shared" si="83"/>
        <v>3.4170854271356785E-2</v>
      </c>
      <c r="I888" s="3">
        <f t="shared" si="79"/>
        <v>4.2795678391959804</v>
      </c>
      <c r="J888" s="4">
        <f t="shared" si="80"/>
        <v>125.24029411764707</v>
      </c>
      <c r="K888" s="4">
        <v>4258.17</v>
      </c>
    </row>
    <row r="889" spans="1:11" x14ac:dyDescent="0.45">
      <c r="A889" s="1">
        <v>45513</v>
      </c>
      <c r="B889" s="1" t="str">
        <f t="shared" si="81"/>
        <v>Fri</v>
      </c>
      <c r="C889" t="s">
        <v>8</v>
      </c>
      <c r="D889">
        <f t="shared" si="82"/>
        <v>4</v>
      </c>
      <c r="E889" s="8">
        <f t="shared" si="78"/>
        <v>6</v>
      </c>
      <c r="F889">
        <v>985</v>
      </c>
      <c r="G889">
        <v>52</v>
      </c>
      <c r="H889" s="2">
        <f t="shared" si="83"/>
        <v>5.2791878172588833E-2</v>
      </c>
      <c r="I889" s="3">
        <f t="shared" si="79"/>
        <v>5.4067411167512693</v>
      </c>
      <c r="J889" s="4">
        <f t="shared" si="80"/>
        <v>102.41615384615385</v>
      </c>
      <c r="K889" s="4">
        <v>5325.64</v>
      </c>
    </row>
    <row r="890" spans="1:11" x14ac:dyDescent="0.45">
      <c r="A890" s="1">
        <v>45514</v>
      </c>
      <c r="B890" s="1" t="str">
        <f t="shared" si="81"/>
        <v>Sat</v>
      </c>
      <c r="C890" t="s">
        <v>5</v>
      </c>
      <c r="D890">
        <f t="shared" si="82"/>
        <v>1</v>
      </c>
      <c r="E890" s="8">
        <f t="shared" si="78"/>
        <v>7</v>
      </c>
      <c r="F890">
        <v>622</v>
      </c>
      <c r="G890">
        <v>30</v>
      </c>
      <c r="H890" s="2">
        <f t="shared" si="83"/>
        <v>4.8231511254019289E-2</v>
      </c>
      <c r="I890" s="3">
        <f t="shared" si="79"/>
        <v>2.8558842443729904</v>
      </c>
      <c r="J890" s="4">
        <f t="shared" si="80"/>
        <v>59.211999999999996</v>
      </c>
      <c r="K890" s="4">
        <v>1776.36</v>
      </c>
    </row>
    <row r="891" spans="1:11" x14ac:dyDescent="0.45">
      <c r="A891" s="1">
        <v>45514</v>
      </c>
      <c r="B891" s="1" t="str">
        <f t="shared" si="81"/>
        <v>Sat</v>
      </c>
      <c r="C891" t="s">
        <v>6</v>
      </c>
      <c r="D891">
        <f t="shared" si="82"/>
        <v>2</v>
      </c>
      <c r="E891" s="8">
        <f t="shared" si="78"/>
        <v>7</v>
      </c>
      <c r="F891">
        <v>1911</v>
      </c>
      <c r="G891">
        <v>16</v>
      </c>
      <c r="H891" s="2">
        <f t="shared" si="83"/>
        <v>8.3725798011512302E-3</v>
      </c>
      <c r="I891" s="3">
        <f t="shared" si="79"/>
        <v>0.72327053898482474</v>
      </c>
      <c r="J891" s="4">
        <f t="shared" si="80"/>
        <v>86.385625000000005</v>
      </c>
      <c r="K891" s="4">
        <v>1382.17</v>
      </c>
    </row>
    <row r="892" spans="1:11" x14ac:dyDescent="0.45">
      <c r="A892" s="1">
        <v>45514</v>
      </c>
      <c r="B892" s="1" t="str">
        <f t="shared" si="81"/>
        <v>Sat</v>
      </c>
      <c r="C892" t="s">
        <v>7</v>
      </c>
      <c r="D892">
        <f t="shared" si="82"/>
        <v>3</v>
      </c>
      <c r="E892" s="8">
        <f t="shared" si="78"/>
        <v>7</v>
      </c>
      <c r="F892">
        <v>436</v>
      </c>
      <c r="G892">
        <v>15</v>
      </c>
      <c r="H892" s="2">
        <f t="shared" si="83"/>
        <v>3.4403669724770644E-2</v>
      </c>
      <c r="I892" s="3">
        <f t="shared" si="79"/>
        <v>5.1049541284403679</v>
      </c>
      <c r="J892" s="4">
        <f t="shared" si="80"/>
        <v>148.38400000000001</v>
      </c>
      <c r="K892" s="4">
        <v>2225.7600000000002</v>
      </c>
    </row>
    <row r="893" spans="1:11" x14ac:dyDescent="0.45">
      <c r="A893" s="1">
        <v>45514</v>
      </c>
      <c r="B893" s="1" t="str">
        <f t="shared" si="81"/>
        <v>Sat</v>
      </c>
      <c r="C893" t="s">
        <v>8</v>
      </c>
      <c r="D893">
        <f t="shared" si="82"/>
        <v>4</v>
      </c>
      <c r="E893" s="8">
        <f t="shared" si="78"/>
        <v>7</v>
      </c>
      <c r="F893">
        <v>993</v>
      </c>
      <c r="G893">
        <v>50</v>
      </c>
      <c r="H893" s="2">
        <f t="shared" si="83"/>
        <v>5.0352467270896276E-2</v>
      </c>
      <c r="I893" s="3">
        <f t="shared" si="79"/>
        <v>7.3840886203423963</v>
      </c>
      <c r="J893" s="4">
        <f t="shared" si="80"/>
        <v>146.648</v>
      </c>
      <c r="K893" s="4">
        <v>7332.4</v>
      </c>
    </row>
    <row r="894" spans="1:11" x14ac:dyDescent="0.45">
      <c r="A894" s="1">
        <v>45515</v>
      </c>
      <c r="B894" s="1" t="str">
        <f t="shared" si="81"/>
        <v>Sun</v>
      </c>
      <c r="C894" t="s">
        <v>5</v>
      </c>
      <c r="D894">
        <f t="shared" si="82"/>
        <v>1</v>
      </c>
      <c r="E894" s="8">
        <f t="shared" si="78"/>
        <v>1</v>
      </c>
      <c r="F894">
        <v>464</v>
      </c>
      <c r="G894">
        <v>21</v>
      </c>
      <c r="H894" s="2">
        <f t="shared" si="83"/>
        <v>4.5258620689655173E-2</v>
      </c>
      <c r="I894" s="3">
        <f t="shared" si="79"/>
        <v>5.8007758620689653</v>
      </c>
      <c r="J894" s="4">
        <f t="shared" si="80"/>
        <v>128.16952380952381</v>
      </c>
      <c r="K894" s="4">
        <v>2691.56</v>
      </c>
    </row>
    <row r="895" spans="1:11" x14ac:dyDescent="0.45">
      <c r="A895" s="1">
        <v>45515</v>
      </c>
      <c r="B895" s="1" t="str">
        <f t="shared" si="81"/>
        <v>Sun</v>
      </c>
      <c r="C895" t="s">
        <v>6</v>
      </c>
      <c r="D895">
        <f t="shared" si="82"/>
        <v>2</v>
      </c>
      <c r="E895" s="8">
        <f t="shared" si="78"/>
        <v>1</v>
      </c>
      <c r="F895">
        <v>1280</v>
      </c>
      <c r="G895">
        <v>15</v>
      </c>
      <c r="H895" s="2">
        <f t="shared" si="83"/>
        <v>1.171875E-2</v>
      </c>
      <c r="I895" s="3">
        <f t="shared" si="79"/>
        <v>1.2065312499999998</v>
      </c>
      <c r="J895" s="4">
        <f t="shared" si="80"/>
        <v>102.95733333333332</v>
      </c>
      <c r="K895" s="4">
        <v>1544.36</v>
      </c>
    </row>
    <row r="896" spans="1:11" x14ac:dyDescent="0.45">
      <c r="A896" s="1">
        <v>45515</v>
      </c>
      <c r="B896" s="1" t="str">
        <f t="shared" si="81"/>
        <v>Sun</v>
      </c>
      <c r="C896" t="s">
        <v>7</v>
      </c>
      <c r="D896">
        <f t="shared" si="82"/>
        <v>3</v>
      </c>
      <c r="E896" s="8">
        <f t="shared" si="78"/>
        <v>1</v>
      </c>
      <c r="F896">
        <v>155</v>
      </c>
      <c r="G896">
        <v>5</v>
      </c>
      <c r="H896" s="2">
        <f t="shared" si="83"/>
        <v>3.2258064516129031E-2</v>
      </c>
      <c r="I896" s="3">
        <f t="shared" si="79"/>
        <v>4.1900000000000004</v>
      </c>
      <c r="J896" s="4">
        <f t="shared" si="80"/>
        <v>129.89000000000001</v>
      </c>
      <c r="K896" s="4">
        <v>649.45000000000005</v>
      </c>
    </row>
    <row r="897" spans="1:11" x14ac:dyDescent="0.45">
      <c r="A897" s="1">
        <v>45515</v>
      </c>
      <c r="B897" s="1" t="str">
        <f t="shared" si="81"/>
        <v>Sun</v>
      </c>
      <c r="C897" t="s">
        <v>8</v>
      </c>
      <c r="D897">
        <f t="shared" si="82"/>
        <v>4</v>
      </c>
      <c r="E897" s="8">
        <f t="shared" si="78"/>
        <v>1</v>
      </c>
      <c r="F897">
        <v>868</v>
      </c>
      <c r="G897">
        <v>43</v>
      </c>
      <c r="H897" s="2">
        <f t="shared" si="83"/>
        <v>4.9539170506912443E-2</v>
      </c>
      <c r="I897" s="3">
        <f t="shared" si="79"/>
        <v>5.9758755760368665</v>
      </c>
      <c r="J897" s="4">
        <f t="shared" si="80"/>
        <v>120.62930232558141</v>
      </c>
      <c r="K897" s="4">
        <v>5187.0600000000004</v>
      </c>
    </row>
    <row r="898" spans="1:11" x14ac:dyDescent="0.45">
      <c r="A898" s="1">
        <v>45516</v>
      </c>
      <c r="B898" s="1" t="str">
        <f t="shared" si="81"/>
        <v>Mon</v>
      </c>
      <c r="C898" t="s">
        <v>5</v>
      </c>
      <c r="D898">
        <f t="shared" si="82"/>
        <v>1</v>
      </c>
      <c r="E898" s="8">
        <f t="shared" ref="E898:E961" si="84">WEEKDAY(A898,1)</f>
        <v>2</v>
      </c>
      <c r="F898">
        <v>821</v>
      </c>
      <c r="G898">
        <v>47</v>
      </c>
      <c r="H898" s="2">
        <f t="shared" si="83"/>
        <v>5.7247259439707675E-2</v>
      </c>
      <c r="I898" s="3">
        <f t="shared" ref="I898:I961" si="85">K898/F898</f>
        <v>8.0719610231425083</v>
      </c>
      <c r="J898" s="4">
        <f t="shared" ref="J898:J961" si="86">K898/G898</f>
        <v>141.00170212765957</v>
      </c>
      <c r="K898" s="4">
        <v>6627.08</v>
      </c>
    </row>
    <row r="899" spans="1:11" x14ac:dyDescent="0.45">
      <c r="A899" s="1">
        <v>45516</v>
      </c>
      <c r="B899" s="1" t="str">
        <f t="shared" ref="B899:B962" si="87">TEXT(A899,"ddd")</f>
        <v>Mon</v>
      </c>
      <c r="C899" t="s">
        <v>6</v>
      </c>
      <c r="D899">
        <f t="shared" ref="D899:D962" si="88">IF(C899="Organic",1,(IF(C899="Paid Ads",2,(IF(C899="Social Media",3,(IF(C899="Referral",4,)))))))</f>
        <v>2</v>
      </c>
      <c r="E899" s="8">
        <f t="shared" si="84"/>
        <v>2</v>
      </c>
      <c r="F899">
        <v>1054</v>
      </c>
      <c r="G899">
        <v>7</v>
      </c>
      <c r="H899" s="2">
        <f t="shared" ref="H899:H962" si="89">G899/F899</f>
        <v>6.6413662239089184E-3</v>
      </c>
      <c r="I899" s="3">
        <f t="shared" si="85"/>
        <v>0.23648956356736242</v>
      </c>
      <c r="J899" s="4">
        <f t="shared" si="86"/>
        <v>35.60857142857143</v>
      </c>
      <c r="K899" s="4">
        <v>249.26</v>
      </c>
    </row>
    <row r="900" spans="1:11" x14ac:dyDescent="0.45">
      <c r="A900" s="1">
        <v>45516</v>
      </c>
      <c r="B900" s="1" t="str">
        <f t="shared" si="87"/>
        <v>Mon</v>
      </c>
      <c r="C900" t="s">
        <v>7</v>
      </c>
      <c r="D900">
        <f t="shared" si="88"/>
        <v>3</v>
      </c>
      <c r="E900" s="8">
        <f t="shared" si="84"/>
        <v>2</v>
      </c>
      <c r="F900">
        <v>996</v>
      </c>
      <c r="G900">
        <v>37</v>
      </c>
      <c r="H900" s="2">
        <f t="shared" si="89"/>
        <v>3.7148594377510037E-2</v>
      </c>
      <c r="I900" s="3">
        <f t="shared" si="85"/>
        <v>2.8081224899598394</v>
      </c>
      <c r="J900" s="4">
        <f t="shared" si="86"/>
        <v>75.591621621621613</v>
      </c>
      <c r="K900" s="4">
        <v>2796.89</v>
      </c>
    </row>
    <row r="901" spans="1:11" x14ac:dyDescent="0.45">
      <c r="A901" s="1">
        <v>45516</v>
      </c>
      <c r="B901" s="1" t="str">
        <f t="shared" si="87"/>
        <v>Mon</v>
      </c>
      <c r="C901" t="s">
        <v>8</v>
      </c>
      <c r="D901">
        <f t="shared" si="88"/>
        <v>4</v>
      </c>
      <c r="E901" s="8">
        <f t="shared" si="84"/>
        <v>2</v>
      </c>
      <c r="F901">
        <v>179</v>
      </c>
      <c r="G901">
        <v>10</v>
      </c>
      <c r="H901" s="2">
        <f t="shared" si="89"/>
        <v>5.5865921787709494E-2</v>
      </c>
      <c r="I901" s="3">
        <f t="shared" si="85"/>
        <v>5.4284916201117319</v>
      </c>
      <c r="J901" s="4">
        <f t="shared" si="86"/>
        <v>97.17</v>
      </c>
      <c r="K901" s="4">
        <v>971.7</v>
      </c>
    </row>
    <row r="902" spans="1:11" x14ac:dyDescent="0.45">
      <c r="A902" s="1">
        <v>45517</v>
      </c>
      <c r="B902" s="1" t="str">
        <f t="shared" si="87"/>
        <v>Tue</v>
      </c>
      <c r="C902" t="s">
        <v>5</v>
      </c>
      <c r="D902">
        <f t="shared" si="88"/>
        <v>1</v>
      </c>
      <c r="E902" s="8">
        <f t="shared" si="84"/>
        <v>3</v>
      </c>
      <c r="F902">
        <v>374</v>
      </c>
      <c r="G902">
        <v>19</v>
      </c>
      <c r="H902" s="2">
        <f t="shared" si="89"/>
        <v>5.0802139037433157E-2</v>
      </c>
      <c r="I902" s="3">
        <f t="shared" si="85"/>
        <v>5.037459893048128</v>
      </c>
      <c r="J902" s="4">
        <f t="shared" si="86"/>
        <v>99.158421052631581</v>
      </c>
      <c r="K902" s="4">
        <v>1884.01</v>
      </c>
    </row>
    <row r="903" spans="1:11" x14ac:dyDescent="0.45">
      <c r="A903" s="1">
        <v>45517</v>
      </c>
      <c r="B903" s="1" t="str">
        <f t="shared" si="87"/>
        <v>Tue</v>
      </c>
      <c r="C903" t="s">
        <v>6</v>
      </c>
      <c r="D903">
        <f t="shared" si="88"/>
        <v>2</v>
      </c>
      <c r="E903" s="8">
        <f t="shared" si="84"/>
        <v>3</v>
      </c>
      <c r="F903">
        <v>2196</v>
      </c>
      <c r="G903">
        <v>24</v>
      </c>
      <c r="H903" s="2">
        <f t="shared" si="89"/>
        <v>1.092896174863388E-2</v>
      </c>
      <c r="I903" s="3">
        <f t="shared" si="85"/>
        <v>1.5278278688524591</v>
      </c>
      <c r="J903" s="4">
        <f t="shared" si="86"/>
        <v>139.79625000000001</v>
      </c>
      <c r="K903" s="4">
        <v>3355.11</v>
      </c>
    </row>
    <row r="904" spans="1:11" x14ac:dyDescent="0.45">
      <c r="A904" s="1">
        <v>45517</v>
      </c>
      <c r="B904" s="1" t="str">
        <f t="shared" si="87"/>
        <v>Tue</v>
      </c>
      <c r="C904" t="s">
        <v>7</v>
      </c>
      <c r="D904">
        <f t="shared" si="88"/>
        <v>3</v>
      </c>
      <c r="E904" s="8">
        <f t="shared" si="84"/>
        <v>3</v>
      </c>
      <c r="F904">
        <v>637</v>
      </c>
      <c r="G904">
        <v>21</v>
      </c>
      <c r="H904" s="2">
        <f t="shared" si="89"/>
        <v>3.2967032967032968E-2</v>
      </c>
      <c r="I904" s="3">
        <f t="shared" si="85"/>
        <v>3.655871271585557</v>
      </c>
      <c r="J904" s="4">
        <f t="shared" si="86"/>
        <v>110.89476190476191</v>
      </c>
      <c r="K904" s="4">
        <v>2328.79</v>
      </c>
    </row>
    <row r="905" spans="1:11" x14ac:dyDescent="0.45">
      <c r="A905" s="1">
        <v>45517</v>
      </c>
      <c r="B905" s="1" t="str">
        <f t="shared" si="87"/>
        <v>Tue</v>
      </c>
      <c r="C905" t="s">
        <v>8</v>
      </c>
      <c r="D905">
        <f t="shared" si="88"/>
        <v>4</v>
      </c>
      <c r="E905" s="8">
        <f t="shared" si="84"/>
        <v>3</v>
      </c>
      <c r="F905">
        <v>594</v>
      </c>
      <c r="G905">
        <v>30</v>
      </c>
      <c r="H905" s="2">
        <f t="shared" si="89"/>
        <v>5.0505050505050504E-2</v>
      </c>
      <c r="I905" s="3">
        <f t="shared" si="85"/>
        <v>3.963737373737374</v>
      </c>
      <c r="J905" s="4">
        <f t="shared" si="86"/>
        <v>78.481999999999999</v>
      </c>
      <c r="K905" s="4">
        <v>2354.46</v>
      </c>
    </row>
    <row r="906" spans="1:11" x14ac:dyDescent="0.45">
      <c r="A906" s="1">
        <v>45518</v>
      </c>
      <c r="B906" s="1" t="str">
        <f t="shared" si="87"/>
        <v>Wed</v>
      </c>
      <c r="C906" t="s">
        <v>5</v>
      </c>
      <c r="D906">
        <f t="shared" si="88"/>
        <v>1</v>
      </c>
      <c r="E906" s="8">
        <f t="shared" si="84"/>
        <v>4</v>
      </c>
      <c r="F906">
        <v>325</v>
      </c>
      <c r="G906">
        <v>18</v>
      </c>
      <c r="H906" s="2">
        <f t="shared" si="89"/>
        <v>5.5384615384615386E-2</v>
      </c>
      <c r="I906" s="3">
        <f t="shared" si="85"/>
        <v>4.7025846153846151</v>
      </c>
      <c r="J906" s="4">
        <f t="shared" si="86"/>
        <v>84.907777777777767</v>
      </c>
      <c r="K906" s="4">
        <v>1528.34</v>
      </c>
    </row>
    <row r="907" spans="1:11" x14ac:dyDescent="0.45">
      <c r="A907" s="1">
        <v>45518</v>
      </c>
      <c r="B907" s="1" t="str">
        <f t="shared" si="87"/>
        <v>Wed</v>
      </c>
      <c r="C907" t="s">
        <v>6</v>
      </c>
      <c r="D907">
        <f t="shared" si="88"/>
        <v>2</v>
      </c>
      <c r="E907" s="8">
        <f t="shared" si="84"/>
        <v>4</v>
      </c>
      <c r="F907">
        <v>2069</v>
      </c>
      <c r="G907">
        <v>24</v>
      </c>
      <c r="H907" s="2">
        <f t="shared" si="89"/>
        <v>1.1599806669888834E-2</v>
      </c>
      <c r="I907" s="3">
        <f t="shared" si="85"/>
        <v>1.0841517641372644</v>
      </c>
      <c r="J907" s="4">
        <f t="shared" si="86"/>
        <v>93.462916666666672</v>
      </c>
      <c r="K907" s="4">
        <v>2243.11</v>
      </c>
    </row>
    <row r="908" spans="1:11" x14ac:dyDescent="0.45">
      <c r="A908" s="1">
        <v>45518</v>
      </c>
      <c r="B908" s="1" t="str">
        <f t="shared" si="87"/>
        <v>Wed</v>
      </c>
      <c r="C908" t="s">
        <v>7</v>
      </c>
      <c r="D908">
        <f t="shared" si="88"/>
        <v>3</v>
      </c>
      <c r="E908" s="8">
        <f t="shared" si="84"/>
        <v>4</v>
      </c>
      <c r="F908">
        <v>737</v>
      </c>
      <c r="G908">
        <v>22</v>
      </c>
      <c r="H908" s="2">
        <f t="shared" si="89"/>
        <v>2.9850746268656716E-2</v>
      </c>
      <c r="I908" s="3">
        <f t="shared" si="85"/>
        <v>1.0900949796472184</v>
      </c>
      <c r="J908" s="4">
        <f t="shared" si="86"/>
        <v>36.518181818181816</v>
      </c>
      <c r="K908" s="4">
        <v>803.4</v>
      </c>
    </row>
    <row r="909" spans="1:11" x14ac:dyDescent="0.45">
      <c r="A909" s="1">
        <v>45518</v>
      </c>
      <c r="B909" s="1" t="str">
        <f t="shared" si="87"/>
        <v>Wed</v>
      </c>
      <c r="C909" t="s">
        <v>8</v>
      </c>
      <c r="D909">
        <f t="shared" si="88"/>
        <v>4</v>
      </c>
      <c r="E909" s="8">
        <f t="shared" si="84"/>
        <v>4</v>
      </c>
      <c r="F909">
        <v>473</v>
      </c>
      <c r="G909">
        <v>20</v>
      </c>
      <c r="H909" s="2">
        <f t="shared" si="89"/>
        <v>4.2283298097251586E-2</v>
      </c>
      <c r="I909" s="3">
        <f t="shared" si="85"/>
        <v>4.2303594080338272</v>
      </c>
      <c r="J909" s="4">
        <f t="shared" si="86"/>
        <v>100.048</v>
      </c>
      <c r="K909" s="4">
        <v>2000.96</v>
      </c>
    </row>
    <row r="910" spans="1:11" x14ac:dyDescent="0.45">
      <c r="A910" s="1">
        <v>45519</v>
      </c>
      <c r="B910" s="1" t="str">
        <f t="shared" si="87"/>
        <v>Thu</v>
      </c>
      <c r="C910" t="s">
        <v>5</v>
      </c>
      <c r="D910">
        <f t="shared" si="88"/>
        <v>1</v>
      </c>
      <c r="E910" s="8">
        <f t="shared" si="84"/>
        <v>5</v>
      </c>
      <c r="F910">
        <v>124</v>
      </c>
      <c r="G910">
        <v>3</v>
      </c>
      <c r="H910" s="2">
        <f t="shared" si="89"/>
        <v>2.4193548387096774E-2</v>
      </c>
      <c r="I910" s="3">
        <f t="shared" si="85"/>
        <v>1.3360483870967741</v>
      </c>
      <c r="J910" s="4">
        <f t="shared" si="86"/>
        <v>55.223333333333329</v>
      </c>
      <c r="K910" s="4">
        <v>165.67</v>
      </c>
    </row>
    <row r="911" spans="1:11" x14ac:dyDescent="0.45">
      <c r="A911" s="1">
        <v>45519</v>
      </c>
      <c r="B911" s="1" t="str">
        <f t="shared" si="87"/>
        <v>Thu</v>
      </c>
      <c r="C911" t="s">
        <v>6</v>
      </c>
      <c r="D911">
        <f t="shared" si="88"/>
        <v>2</v>
      </c>
      <c r="E911" s="8">
        <f t="shared" si="84"/>
        <v>5</v>
      </c>
      <c r="F911">
        <v>1041</v>
      </c>
      <c r="G911">
        <v>12</v>
      </c>
      <c r="H911" s="2">
        <f t="shared" si="89"/>
        <v>1.1527377521613832E-2</v>
      </c>
      <c r="I911" s="3">
        <f t="shared" si="85"/>
        <v>0.3916330451488953</v>
      </c>
      <c r="J911" s="4">
        <f t="shared" si="86"/>
        <v>33.974166666666669</v>
      </c>
      <c r="K911" s="4">
        <v>407.69</v>
      </c>
    </row>
    <row r="912" spans="1:11" x14ac:dyDescent="0.45">
      <c r="A912" s="1">
        <v>45519</v>
      </c>
      <c r="B912" s="1" t="str">
        <f t="shared" si="87"/>
        <v>Thu</v>
      </c>
      <c r="C912" t="s">
        <v>7</v>
      </c>
      <c r="D912">
        <f t="shared" si="88"/>
        <v>3</v>
      </c>
      <c r="E912" s="8">
        <f t="shared" si="84"/>
        <v>5</v>
      </c>
      <c r="F912">
        <v>394</v>
      </c>
      <c r="G912">
        <v>13</v>
      </c>
      <c r="H912" s="2">
        <f t="shared" si="89"/>
        <v>3.2994923857868022E-2</v>
      </c>
      <c r="I912" s="3">
        <f t="shared" si="85"/>
        <v>4.8518781725888331</v>
      </c>
      <c r="J912" s="4">
        <f t="shared" si="86"/>
        <v>147.04923076923077</v>
      </c>
      <c r="K912" s="4">
        <v>1911.64</v>
      </c>
    </row>
    <row r="913" spans="1:11" x14ac:dyDescent="0.45">
      <c r="A913" s="1">
        <v>45519</v>
      </c>
      <c r="B913" s="1" t="str">
        <f t="shared" si="87"/>
        <v>Thu</v>
      </c>
      <c r="C913" t="s">
        <v>8</v>
      </c>
      <c r="D913">
        <f t="shared" si="88"/>
        <v>4</v>
      </c>
      <c r="E913" s="8">
        <f t="shared" si="84"/>
        <v>5</v>
      </c>
      <c r="F913">
        <v>364</v>
      </c>
      <c r="G913">
        <v>11</v>
      </c>
      <c r="H913" s="2">
        <f t="shared" si="89"/>
        <v>3.021978021978022E-2</v>
      </c>
      <c r="I913" s="3">
        <f t="shared" si="85"/>
        <v>1.5812087912087911</v>
      </c>
      <c r="J913" s="4">
        <f t="shared" si="86"/>
        <v>52.323636363636361</v>
      </c>
      <c r="K913" s="4">
        <v>575.55999999999995</v>
      </c>
    </row>
    <row r="914" spans="1:11" x14ac:dyDescent="0.45">
      <c r="A914" s="1">
        <v>45520</v>
      </c>
      <c r="B914" s="1" t="str">
        <f t="shared" si="87"/>
        <v>Fri</v>
      </c>
      <c r="C914" t="s">
        <v>5</v>
      </c>
      <c r="D914">
        <f t="shared" si="88"/>
        <v>1</v>
      </c>
      <c r="E914" s="8">
        <f t="shared" si="84"/>
        <v>6</v>
      </c>
      <c r="F914">
        <v>151</v>
      </c>
      <c r="G914">
        <v>7</v>
      </c>
      <c r="H914" s="2">
        <f t="shared" si="89"/>
        <v>4.6357615894039736E-2</v>
      </c>
      <c r="I914" s="3">
        <f t="shared" si="85"/>
        <v>5.7521854304635767</v>
      </c>
      <c r="J914" s="4">
        <f t="shared" si="86"/>
        <v>124.08285714285715</v>
      </c>
      <c r="K914" s="4">
        <v>868.58</v>
      </c>
    </row>
    <row r="915" spans="1:11" x14ac:dyDescent="0.45">
      <c r="A915" s="1">
        <v>45520</v>
      </c>
      <c r="B915" s="1" t="str">
        <f t="shared" si="87"/>
        <v>Fri</v>
      </c>
      <c r="C915" t="s">
        <v>6</v>
      </c>
      <c r="D915">
        <f t="shared" si="88"/>
        <v>2</v>
      </c>
      <c r="E915" s="8">
        <f t="shared" si="84"/>
        <v>6</v>
      </c>
      <c r="F915">
        <v>2113</v>
      </c>
      <c r="G915">
        <v>29</v>
      </c>
      <c r="H915" s="2">
        <f t="shared" si="89"/>
        <v>1.3724562233790819E-2</v>
      </c>
      <c r="I915" s="3">
        <f t="shared" si="85"/>
        <v>1.9984051112162802</v>
      </c>
      <c r="J915" s="4">
        <f t="shared" si="86"/>
        <v>145.60793103448276</v>
      </c>
      <c r="K915" s="4">
        <v>4222.63</v>
      </c>
    </row>
    <row r="916" spans="1:11" x14ac:dyDescent="0.45">
      <c r="A916" s="1">
        <v>45520</v>
      </c>
      <c r="B916" s="1" t="str">
        <f t="shared" si="87"/>
        <v>Fri</v>
      </c>
      <c r="C916" t="s">
        <v>7</v>
      </c>
      <c r="D916">
        <f t="shared" si="88"/>
        <v>3</v>
      </c>
      <c r="E916" s="8">
        <f t="shared" si="84"/>
        <v>6</v>
      </c>
      <c r="F916">
        <v>907</v>
      </c>
      <c r="G916">
        <v>38</v>
      </c>
      <c r="H916" s="2">
        <f t="shared" si="89"/>
        <v>4.1896361631753032E-2</v>
      </c>
      <c r="I916" s="3">
        <f t="shared" si="85"/>
        <v>4.0887431091510473</v>
      </c>
      <c r="J916" s="4">
        <f t="shared" si="86"/>
        <v>97.591842105263154</v>
      </c>
      <c r="K916" s="4">
        <v>3708.49</v>
      </c>
    </row>
    <row r="917" spans="1:11" x14ac:dyDescent="0.45">
      <c r="A917" s="1">
        <v>45520</v>
      </c>
      <c r="B917" s="1" t="str">
        <f t="shared" si="87"/>
        <v>Fri</v>
      </c>
      <c r="C917" t="s">
        <v>8</v>
      </c>
      <c r="D917">
        <f t="shared" si="88"/>
        <v>4</v>
      </c>
      <c r="E917" s="8">
        <f t="shared" si="84"/>
        <v>6</v>
      </c>
      <c r="F917">
        <v>143</v>
      </c>
      <c r="G917">
        <v>8</v>
      </c>
      <c r="H917" s="2">
        <f t="shared" si="89"/>
        <v>5.5944055944055944E-2</v>
      </c>
      <c r="I917" s="3">
        <f t="shared" si="85"/>
        <v>3.4662937062937065</v>
      </c>
      <c r="J917" s="4">
        <f t="shared" si="86"/>
        <v>61.96</v>
      </c>
      <c r="K917" s="4">
        <v>495.68</v>
      </c>
    </row>
    <row r="918" spans="1:11" x14ac:dyDescent="0.45">
      <c r="A918" s="1">
        <v>45521</v>
      </c>
      <c r="B918" s="1" t="str">
        <f t="shared" si="87"/>
        <v>Sat</v>
      </c>
      <c r="C918" t="s">
        <v>5</v>
      </c>
      <c r="D918">
        <f t="shared" si="88"/>
        <v>1</v>
      </c>
      <c r="E918" s="8">
        <f t="shared" si="84"/>
        <v>7</v>
      </c>
      <c r="F918">
        <v>784</v>
      </c>
      <c r="G918">
        <v>39</v>
      </c>
      <c r="H918" s="2">
        <f t="shared" si="89"/>
        <v>4.9744897959183673E-2</v>
      </c>
      <c r="I918" s="3">
        <f t="shared" si="85"/>
        <v>2.221186224489796</v>
      </c>
      <c r="J918" s="4">
        <f t="shared" si="86"/>
        <v>44.651538461538465</v>
      </c>
      <c r="K918" s="4">
        <v>1741.41</v>
      </c>
    </row>
    <row r="919" spans="1:11" x14ac:dyDescent="0.45">
      <c r="A919" s="1">
        <v>45521</v>
      </c>
      <c r="B919" s="1" t="str">
        <f t="shared" si="87"/>
        <v>Sat</v>
      </c>
      <c r="C919" t="s">
        <v>6</v>
      </c>
      <c r="D919">
        <f t="shared" si="88"/>
        <v>2</v>
      </c>
      <c r="E919" s="8">
        <f t="shared" si="84"/>
        <v>7</v>
      </c>
      <c r="F919">
        <v>2053</v>
      </c>
      <c r="G919">
        <v>27</v>
      </c>
      <c r="H919" s="2">
        <f t="shared" si="89"/>
        <v>1.3151485630784217E-2</v>
      </c>
      <c r="I919" s="3">
        <f t="shared" si="85"/>
        <v>1.2118460789089138</v>
      </c>
      <c r="J919" s="4">
        <f t="shared" si="86"/>
        <v>92.145185185185184</v>
      </c>
      <c r="K919" s="4">
        <v>2487.92</v>
      </c>
    </row>
    <row r="920" spans="1:11" x14ac:dyDescent="0.45">
      <c r="A920" s="1">
        <v>45521</v>
      </c>
      <c r="B920" s="1" t="str">
        <f t="shared" si="87"/>
        <v>Sat</v>
      </c>
      <c r="C920" t="s">
        <v>7</v>
      </c>
      <c r="D920">
        <f t="shared" si="88"/>
        <v>3</v>
      </c>
      <c r="E920" s="8">
        <f t="shared" si="84"/>
        <v>7</v>
      </c>
      <c r="F920">
        <v>470</v>
      </c>
      <c r="G920">
        <v>15</v>
      </c>
      <c r="H920" s="2">
        <f t="shared" si="89"/>
        <v>3.1914893617021274E-2</v>
      </c>
      <c r="I920" s="3">
        <f t="shared" si="85"/>
        <v>3.2559361702127658</v>
      </c>
      <c r="J920" s="4">
        <f t="shared" si="86"/>
        <v>102.01933333333334</v>
      </c>
      <c r="K920" s="4">
        <v>1530.29</v>
      </c>
    </row>
    <row r="921" spans="1:11" x14ac:dyDescent="0.45">
      <c r="A921" s="1">
        <v>45521</v>
      </c>
      <c r="B921" s="1" t="str">
        <f t="shared" si="87"/>
        <v>Sat</v>
      </c>
      <c r="C921" t="s">
        <v>8</v>
      </c>
      <c r="D921">
        <f t="shared" si="88"/>
        <v>4</v>
      </c>
      <c r="E921" s="8">
        <f t="shared" si="84"/>
        <v>7</v>
      </c>
      <c r="F921">
        <v>538</v>
      </c>
      <c r="G921">
        <v>27</v>
      </c>
      <c r="H921" s="2">
        <f t="shared" si="89"/>
        <v>5.0185873605947957E-2</v>
      </c>
      <c r="I921" s="3">
        <f t="shared" si="85"/>
        <v>5.8590520446096654</v>
      </c>
      <c r="J921" s="4">
        <f t="shared" si="86"/>
        <v>116.74703703703705</v>
      </c>
      <c r="K921" s="4">
        <v>3152.17</v>
      </c>
    </row>
    <row r="922" spans="1:11" x14ac:dyDescent="0.45">
      <c r="A922" s="1">
        <v>45522</v>
      </c>
      <c r="B922" s="1" t="str">
        <f t="shared" si="87"/>
        <v>Sun</v>
      </c>
      <c r="C922" t="s">
        <v>5</v>
      </c>
      <c r="D922">
        <f t="shared" si="88"/>
        <v>1</v>
      </c>
      <c r="E922" s="8">
        <f t="shared" si="84"/>
        <v>1</v>
      </c>
      <c r="F922">
        <v>328</v>
      </c>
      <c r="G922">
        <v>18</v>
      </c>
      <c r="H922" s="2">
        <f t="shared" si="89"/>
        <v>5.4878048780487805E-2</v>
      </c>
      <c r="I922" s="3">
        <f t="shared" si="85"/>
        <v>7.7192682926829272</v>
      </c>
      <c r="J922" s="4">
        <f t="shared" si="86"/>
        <v>140.66222222222223</v>
      </c>
      <c r="K922" s="4">
        <v>2531.92</v>
      </c>
    </row>
    <row r="923" spans="1:11" x14ac:dyDescent="0.45">
      <c r="A923" s="1">
        <v>45522</v>
      </c>
      <c r="B923" s="1" t="str">
        <f t="shared" si="87"/>
        <v>Sun</v>
      </c>
      <c r="C923" t="s">
        <v>6</v>
      </c>
      <c r="D923">
        <f t="shared" si="88"/>
        <v>2</v>
      </c>
      <c r="E923" s="8">
        <f t="shared" si="84"/>
        <v>1</v>
      </c>
      <c r="F923">
        <v>889</v>
      </c>
      <c r="G923">
        <v>9</v>
      </c>
      <c r="H923" s="2">
        <f t="shared" si="89"/>
        <v>1.0123734533183352E-2</v>
      </c>
      <c r="I923" s="3">
        <f t="shared" si="85"/>
        <v>1.2506299212598424</v>
      </c>
      <c r="J923" s="4">
        <f t="shared" si="86"/>
        <v>123.53444444444443</v>
      </c>
      <c r="K923" s="4">
        <v>1111.81</v>
      </c>
    </row>
    <row r="924" spans="1:11" x14ac:dyDescent="0.45">
      <c r="A924" s="1">
        <v>45522</v>
      </c>
      <c r="B924" s="1" t="str">
        <f t="shared" si="87"/>
        <v>Sun</v>
      </c>
      <c r="C924" t="s">
        <v>7</v>
      </c>
      <c r="D924">
        <f t="shared" si="88"/>
        <v>3</v>
      </c>
      <c r="E924" s="8">
        <f t="shared" si="84"/>
        <v>1</v>
      </c>
      <c r="F924">
        <v>872</v>
      </c>
      <c r="G924">
        <v>45</v>
      </c>
      <c r="H924" s="2">
        <f t="shared" si="89"/>
        <v>5.1605504587155966E-2</v>
      </c>
      <c r="I924" s="3">
        <f t="shared" si="85"/>
        <v>4.9442201834862383</v>
      </c>
      <c r="J924" s="4">
        <f t="shared" si="86"/>
        <v>95.807999999999993</v>
      </c>
      <c r="K924" s="4">
        <v>4311.3599999999997</v>
      </c>
    </row>
    <row r="925" spans="1:11" x14ac:dyDescent="0.45">
      <c r="A925" s="1">
        <v>45522</v>
      </c>
      <c r="B925" s="1" t="str">
        <f t="shared" si="87"/>
        <v>Sun</v>
      </c>
      <c r="C925" t="s">
        <v>8</v>
      </c>
      <c r="D925">
        <f t="shared" si="88"/>
        <v>4</v>
      </c>
      <c r="E925" s="8">
        <f t="shared" si="84"/>
        <v>1</v>
      </c>
      <c r="F925">
        <v>595</v>
      </c>
      <c r="G925">
        <v>26</v>
      </c>
      <c r="H925" s="2">
        <f t="shared" si="89"/>
        <v>4.3697478991596636E-2</v>
      </c>
      <c r="I925" s="3">
        <f t="shared" si="85"/>
        <v>5.8501512605042016</v>
      </c>
      <c r="J925" s="4">
        <f t="shared" si="86"/>
        <v>133.87846153846155</v>
      </c>
      <c r="K925" s="4">
        <v>3480.84</v>
      </c>
    </row>
    <row r="926" spans="1:11" x14ac:dyDescent="0.45">
      <c r="A926" s="1">
        <v>45523</v>
      </c>
      <c r="B926" s="1" t="str">
        <f t="shared" si="87"/>
        <v>Mon</v>
      </c>
      <c r="C926" t="s">
        <v>5</v>
      </c>
      <c r="D926">
        <f t="shared" si="88"/>
        <v>1</v>
      </c>
      <c r="E926" s="8">
        <f t="shared" si="84"/>
        <v>2</v>
      </c>
      <c r="F926">
        <v>661</v>
      </c>
      <c r="G926">
        <v>36</v>
      </c>
      <c r="H926" s="2">
        <f t="shared" si="89"/>
        <v>5.4462934947049922E-2</v>
      </c>
      <c r="I926" s="3">
        <f t="shared" si="85"/>
        <v>1.5883812405446294</v>
      </c>
      <c r="J926" s="4">
        <f t="shared" si="86"/>
        <v>29.164444444444445</v>
      </c>
      <c r="K926" s="4">
        <v>1049.92</v>
      </c>
    </row>
    <row r="927" spans="1:11" x14ac:dyDescent="0.45">
      <c r="A927" s="1">
        <v>45523</v>
      </c>
      <c r="B927" s="1" t="str">
        <f t="shared" si="87"/>
        <v>Mon</v>
      </c>
      <c r="C927" t="s">
        <v>6</v>
      </c>
      <c r="D927">
        <f t="shared" si="88"/>
        <v>2</v>
      </c>
      <c r="E927" s="8">
        <f t="shared" si="84"/>
        <v>2</v>
      </c>
      <c r="F927">
        <v>1521</v>
      </c>
      <c r="G927">
        <v>10</v>
      </c>
      <c r="H927" s="2">
        <f t="shared" si="89"/>
        <v>6.5746219592373442E-3</v>
      </c>
      <c r="I927" s="3">
        <f t="shared" si="85"/>
        <v>0.80226166995397763</v>
      </c>
      <c r="J927" s="4">
        <f t="shared" si="86"/>
        <v>122.024</v>
      </c>
      <c r="K927" s="4">
        <v>1220.24</v>
      </c>
    </row>
    <row r="928" spans="1:11" x14ac:dyDescent="0.45">
      <c r="A928" s="1">
        <v>45523</v>
      </c>
      <c r="B928" s="1" t="str">
        <f t="shared" si="87"/>
        <v>Mon</v>
      </c>
      <c r="C928" t="s">
        <v>7</v>
      </c>
      <c r="D928">
        <f t="shared" si="88"/>
        <v>3</v>
      </c>
      <c r="E928" s="8">
        <f t="shared" si="84"/>
        <v>2</v>
      </c>
      <c r="F928">
        <v>966</v>
      </c>
      <c r="G928">
        <v>49</v>
      </c>
      <c r="H928" s="2">
        <f t="shared" si="89"/>
        <v>5.0724637681159424E-2</v>
      </c>
      <c r="I928" s="3">
        <f t="shared" si="85"/>
        <v>6.8422049689440989</v>
      </c>
      <c r="J928" s="4">
        <f t="shared" si="86"/>
        <v>134.88918367346938</v>
      </c>
      <c r="K928" s="4">
        <v>6609.57</v>
      </c>
    </row>
    <row r="929" spans="1:11" x14ac:dyDescent="0.45">
      <c r="A929" s="1">
        <v>45523</v>
      </c>
      <c r="B929" s="1" t="str">
        <f t="shared" si="87"/>
        <v>Mon</v>
      </c>
      <c r="C929" t="s">
        <v>8</v>
      </c>
      <c r="D929">
        <f t="shared" si="88"/>
        <v>4</v>
      </c>
      <c r="E929" s="8">
        <f t="shared" si="84"/>
        <v>2</v>
      </c>
      <c r="F929">
        <v>959</v>
      </c>
      <c r="G929">
        <v>30</v>
      </c>
      <c r="H929" s="2">
        <f t="shared" si="89"/>
        <v>3.1282586027111578E-2</v>
      </c>
      <c r="I929" s="3">
        <f t="shared" si="85"/>
        <v>4.2320959332638166</v>
      </c>
      <c r="J929" s="4">
        <f t="shared" si="86"/>
        <v>135.286</v>
      </c>
      <c r="K929" s="4">
        <v>4058.58</v>
      </c>
    </row>
    <row r="930" spans="1:11" x14ac:dyDescent="0.45">
      <c r="A930" s="1">
        <v>45524</v>
      </c>
      <c r="B930" s="1" t="str">
        <f t="shared" si="87"/>
        <v>Tue</v>
      </c>
      <c r="C930" t="s">
        <v>5</v>
      </c>
      <c r="D930">
        <f t="shared" si="88"/>
        <v>1</v>
      </c>
      <c r="E930" s="8">
        <f t="shared" si="84"/>
        <v>3</v>
      </c>
      <c r="F930">
        <v>370</v>
      </c>
      <c r="G930">
        <v>15</v>
      </c>
      <c r="H930" s="2">
        <f t="shared" si="89"/>
        <v>4.0540540540540543E-2</v>
      </c>
      <c r="I930" s="3">
        <f t="shared" si="85"/>
        <v>1.1701081081081082</v>
      </c>
      <c r="J930" s="4">
        <f t="shared" si="86"/>
        <v>28.862666666666666</v>
      </c>
      <c r="K930" s="4">
        <v>432.94</v>
      </c>
    </row>
    <row r="931" spans="1:11" x14ac:dyDescent="0.45">
      <c r="A931" s="1">
        <v>45524</v>
      </c>
      <c r="B931" s="1" t="str">
        <f t="shared" si="87"/>
        <v>Tue</v>
      </c>
      <c r="C931" t="s">
        <v>6</v>
      </c>
      <c r="D931">
        <f t="shared" si="88"/>
        <v>2</v>
      </c>
      <c r="E931" s="8">
        <f t="shared" si="84"/>
        <v>3</v>
      </c>
      <c r="F931">
        <v>2066</v>
      </c>
      <c r="G931">
        <v>18</v>
      </c>
      <c r="H931" s="2">
        <f t="shared" si="89"/>
        <v>8.7124878993223628E-3</v>
      </c>
      <c r="I931" s="3">
        <f t="shared" si="85"/>
        <v>0.31052274927395934</v>
      </c>
      <c r="J931" s="4">
        <f t="shared" si="86"/>
        <v>35.641111111111108</v>
      </c>
      <c r="K931" s="4">
        <v>641.54</v>
      </c>
    </row>
    <row r="932" spans="1:11" x14ac:dyDescent="0.45">
      <c r="A932" s="1">
        <v>45524</v>
      </c>
      <c r="B932" s="1" t="str">
        <f t="shared" si="87"/>
        <v>Tue</v>
      </c>
      <c r="C932" t="s">
        <v>7</v>
      </c>
      <c r="D932">
        <f t="shared" si="88"/>
        <v>3</v>
      </c>
      <c r="E932" s="8">
        <f t="shared" si="84"/>
        <v>3</v>
      </c>
      <c r="F932">
        <v>731</v>
      </c>
      <c r="G932">
        <v>27</v>
      </c>
      <c r="H932" s="2">
        <f t="shared" si="89"/>
        <v>3.6935704514363885E-2</v>
      </c>
      <c r="I932" s="3">
        <f t="shared" si="85"/>
        <v>2.6298495212038304</v>
      </c>
      <c r="J932" s="4">
        <f t="shared" si="86"/>
        <v>71.200740740740741</v>
      </c>
      <c r="K932" s="4">
        <v>1922.42</v>
      </c>
    </row>
    <row r="933" spans="1:11" x14ac:dyDescent="0.45">
      <c r="A933" s="1">
        <v>45524</v>
      </c>
      <c r="B933" s="1" t="str">
        <f t="shared" si="87"/>
        <v>Tue</v>
      </c>
      <c r="C933" t="s">
        <v>8</v>
      </c>
      <c r="D933">
        <f t="shared" si="88"/>
        <v>4</v>
      </c>
      <c r="E933" s="8">
        <f t="shared" si="84"/>
        <v>3</v>
      </c>
      <c r="F933">
        <v>140</v>
      </c>
      <c r="G933">
        <v>5</v>
      </c>
      <c r="H933" s="2">
        <f t="shared" si="89"/>
        <v>3.5714285714285712E-2</v>
      </c>
      <c r="I933" s="3">
        <f t="shared" si="85"/>
        <v>2.3682857142857143</v>
      </c>
      <c r="J933" s="4">
        <f t="shared" si="86"/>
        <v>66.311999999999998</v>
      </c>
      <c r="K933" s="4">
        <v>331.56</v>
      </c>
    </row>
    <row r="934" spans="1:11" x14ac:dyDescent="0.45">
      <c r="A934" s="1">
        <v>45525</v>
      </c>
      <c r="B934" s="1" t="str">
        <f t="shared" si="87"/>
        <v>Wed</v>
      </c>
      <c r="C934" t="s">
        <v>5</v>
      </c>
      <c r="D934">
        <f t="shared" si="88"/>
        <v>1</v>
      </c>
      <c r="E934" s="8">
        <f t="shared" si="84"/>
        <v>4</v>
      </c>
      <c r="F934">
        <v>164</v>
      </c>
      <c r="G934">
        <v>7</v>
      </c>
      <c r="H934" s="2">
        <f t="shared" si="89"/>
        <v>4.2682926829268296E-2</v>
      </c>
      <c r="I934" s="3">
        <f t="shared" si="85"/>
        <v>3.3465243902439026</v>
      </c>
      <c r="J934" s="4">
        <f t="shared" si="86"/>
        <v>78.40428571428572</v>
      </c>
      <c r="K934" s="4">
        <v>548.83000000000004</v>
      </c>
    </row>
    <row r="935" spans="1:11" x14ac:dyDescent="0.45">
      <c r="A935" s="1">
        <v>45525</v>
      </c>
      <c r="B935" s="1" t="str">
        <f t="shared" si="87"/>
        <v>Wed</v>
      </c>
      <c r="C935" t="s">
        <v>6</v>
      </c>
      <c r="D935">
        <f t="shared" si="88"/>
        <v>2</v>
      </c>
      <c r="E935" s="8">
        <f t="shared" si="84"/>
        <v>4</v>
      </c>
      <c r="F935">
        <v>1805</v>
      </c>
      <c r="G935">
        <v>16</v>
      </c>
      <c r="H935" s="2">
        <f t="shared" si="89"/>
        <v>8.86426592797784E-3</v>
      </c>
      <c r="I935" s="3">
        <f t="shared" si="85"/>
        <v>0.3100332409972299</v>
      </c>
      <c r="J935" s="4">
        <f t="shared" si="86"/>
        <v>34.975625000000001</v>
      </c>
      <c r="K935" s="4">
        <v>559.61</v>
      </c>
    </row>
    <row r="936" spans="1:11" x14ac:dyDescent="0.45">
      <c r="A936" s="1">
        <v>45525</v>
      </c>
      <c r="B936" s="1" t="str">
        <f t="shared" si="87"/>
        <v>Wed</v>
      </c>
      <c r="C936" t="s">
        <v>7</v>
      </c>
      <c r="D936">
        <f t="shared" si="88"/>
        <v>3</v>
      </c>
      <c r="E936" s="8">
        <f t="shared" si="84"/>
        <v>4</v>
      </c>
      <c r="F936">
        <v>786</v>
      </c>
      <c r="G936">
        <v>31</v>
      </c>
      <c r="H936" s="2">
        <f t="shared" si="89"/>
        <v>3.9440203562340966E-2</v>
      </c>
      <c r="I936" s="3">
        <f t="shared" si="85"/>
        <v>1.3650508905852419</v>
      </c>
      <c r="J936" s="4">
        <f t="shared" si="86"/>
        <v>34.610645161290321</v>
      </c>
      <c r="K936" s="4">
        <v>1072.93</v>
      </c>
    </row>
    <row r="937" spans="1:11" x14ac:dyDescent="0.45">
      <c r="A937" s="1">
        <v>45525</v>
      </c>
      <c r="B937" s="1" t="str">
        <f t="shared" si="87"/>
        <v>Wed</v>
      </c>
      <c r="C937" t="s">
        <v>8</v>
      </c>
      <c r="D937">
        <f t="shared" si="88"/>
        <v>4</v>
      </c>
      <c r="E937" s="8">
        <f t="shared" si="84"/>
        <v>4</v>
      </c>
      <c r="F937">
        <v>617</v>
      </c>
      <c r="G937">
        <v>36</v>
      </c>
      <c r="H937" s="2">
        <f t="shared" si="89"/>
        <v>5.834683954619125E-2</v>
      </c>
      <c r="I937" s="3">
        <f t="shared" si="85"/>
        <v>4.3297730956239864</v>
      </c>
      <c r="J937" s="4">
        <f t="shared" si="86"/>
        <v>74.207499999999996</v>
      </c>
      <c r="K937" s="4">
        <v>2671.47</v>
      </c>
    </row>
    <row r="938" spans="1:11" x14ac:dyDescent="0.45">
      <c r="A938" s="1">
        <v>45526</v>
      </c>
      <c r="B938" s="1" t="str">
        <f t="shared" si="87"/>
        <v>Thu</v>
      </c>
      <c r="C938" t="s">
        <v>5</v>
      </c>
      <c r="D938">
        <f t="shared" si="88"/>
        <v>1</v>
      </c>
      <c r="E938" s="8">
        <f t="shared" si="84"/>
        <v>5</v>
      </c>
      <c r="F938">
        <v>342</v>
      </c>
      <c r="G938">
        <v>14</v>
      </c>
      <c r="H938" s="2">
        <f t="shared" si="89"/>
        <v>4.0935672514619881E-2</v>
      </c>
      <c r="I938" s="3">
        <f t="shared" si="85"/>
        <v>1.2331286549707603</v>
      </c>
      <c r="J938" s="4">
        <f t="shared" si="86"/>
        <v>30.123571428571431</v>
      </c>
      <c r="K938" s="4">
        <v>421.73</v>
      </c>
    </row>
    <row r="939" spans="1:11" x14ac:dyDescent="0.45">
      <c r="A939" s="1">
        <v>45526</v>
      </c>
      <c r="B939" s="1" t="str">
        <f t="shared" si="87"/>
        <v>Thu</v>
      </c>
      <c r="C939" t="s">
        <v>6</v>
      </c>
      <c r="D939">
        <f t="shared" si="88"/>
        <v>2</v>
      </c>
      <c r="E939" s="8">
        <f t="shared" si="84"/>
        <v>5</v>
      </c>
      <c r="F939">
        <v>1278</v>
      </c>
      <c r="G939">
        <v>16</v>
      </c>
      <c r="H939" s="2">
        <f t="shared" si="89"/>
        <v>1.2519561815336464E-2</v>
      </c>
      <c r="I939" s="3">
        <f t="shared" si="85"/>
        <v>1.4156729264475743</v>
      </c>
      <c r="J939" s="4">
        <f t="shared" si="86"/>
        <v>113.076875</v>
      </c>
      <c r="K939" s="4">
        <v>1809.23</v>
      </c>
    </row>
    <row r="940" spans="1:11" x14ac:dyDescent="0.45">
      <c r="A940" s="1">
        <v>45526</v>
      </c>
      <c r="B940" s="1" t="str">
        <f t="shared" si="87"/>
        <v>Thu</v>
      </c>
      <c r="C940" t="s">
        <v>7</v>
      </c>
      <c r="D940">
        <f t="shared" si="88"/>
        <v>3</v>
      </c>
      <c r="E940" s="8">
        <f t="shared" si="84"/>
        <v>5</v>
      </c>
      <c r="F940">
        <v>183</v>
      </c>
      <c r="G940">
        <v>10</v>
      </c>
      <c r="H940" s="2">
        <f t="shared" si="89"/>
        <v>5.4644808743169397E-2</v>
      </c>
      <c r="I940" s="3">
        <f t="shared" si="85"/>
        <v>7.5065027322404374</v>
      </c>
      <c r="J940" s="4">
        <f t="shared" si="86"/>
        <v>137.369</v>
      </c>
      <c r="K940" s="4">
        <v>1373.69</v>
      </c>
    </row>
    <row r="941" spans="1:11" x14ac:dyDescent="0.45">
      <c r="A941" s="1">
        <v>45526</v>
      </c>
      <c r="B941" s="1" t="str">
        <f t="shared" si="87"/>
        <v>Thu</v>
      </c>
      <c r="C941" t="s">
        <v>8</v>
      </c>
      <c r="D941">
        <f t="shared" si="88"/>
        <v>4</v>
      </c>
      <c r="E941" s="8">
        <f t="shared" si="84"/>
        <v>5</v>
      </c>
      <c r="F941">
        <v>478</v>
      </c>
      <c r="G941">
        <v>19</v>
      </c>
      <c r="H941" s="2">
        <f t="shared" si="89"/>
        <v>3.9748953974895397E-2</v>
      </c>
      <c r="I941" s="3">
        <f t="shared" si="85"/>
        <v>3.9353765690376568</v>
      </c>
      <c r="J941" s="4">
        <f t="shared" si="86"/>
        <v>99.005789473684203</v>
      </c>
      <c r="K941" s="4">
        <v>1881.11</v>
      </c>
    </row>
    <row r="942" spans="1:11" x14ac:dyDescent="0.45">
      <c r="A942" s="1">
        <v>45527</v>
      </c>
      <c r="B942" s="1" t="str">
        <f t="shared" si="87"/>
        <v>Fri</v>
      </c>
      <c r="C942" t="s">
        <v>5</v>
      </c>
      <c r="D942">
        <f t="shared" si="88"/>
        <v>1</v>
      </c>
      <c r="E942" s="8">
        <f t="shared" si="84"/>
        <v>6</v>
      </c>
      <c r="F942">
        <v>818</v>
      </c>
      <c r="G942">
        <v>25</v>
      </c>
      <c r="H942" s="2">
        <f t="shared" si="89"/>
        <v>3.0562347188264057E-2</v>
      </c>
      <c r="I942" s="3">
        <f t="shared" si="85"/>
        <v>0.81101466992665028</v>
      </c>
      <c r="J942" s="4">
        <f t="shared" si="86"/>
        <v>26.5364</v>
      </c>
      <c r="K942" s="4">
        <v>663.41</v>
      </c>
    </row>
    <row r="943" spans="1:11" x14ac:dyDescent="0.45">
      <c r="A943" s="1">
        <v>45527</v>
      </c>
      <c r="B943" s="1" t="str">
        <f t="shared" si="87"/>
        <v>Fri</v>
      </c>
      <c r="C943" t="s">
        <v>6</v>
      </c>
      <c r="D943">
        <f t="shared" si="88"/>
        <v>2</v>
      </c>
      <c r="E943" s="8">
        <f t="shared" si="84"/>
        <v>6</v>
      </c>
      <c r="F943">
        <v>1291</v>
      </c>
      <c r="G943">
        <v>7</v>
      </c>
      <c r="H943" s="2">
        <f t="shared" si="89"/>
        <v>5.422153369481022E-3</v>
      </c>
      <c r="I943" s="3">
        <f t="shared" si="85"/>
        <v>0.3488226181254841</v>
      </c>
      <c r="J943" s="4">
        <f t="shared" si="86"/>
        <v>64.332857142857137</v>
      </c>
      <c r="K943" s="4">
        <v>450.33</v>
      </c>
    </row>
    <row r="944" spans="1:11" x14ac:dyDescent="0.45">
      <c r="A944" s="1">
        <v>45527</v>
      </c>
      <c r="B944" s="1" t="str">
        <f t="shared" si="87"/>
        <v>Fri</v>
      </c>
      <c r="C944" t="s">
        <v>7</v>
      </c>
      <c r="D944">
        <f t="shared" si="88"/>
        <v>3</v>
      </c>
      <c r="E944" s="8">
        <f t="shared" si="84"/>
        <v>6</v>
      </c>
      <c r="F944">
        <v>699</v>
      </c>
      <c r="G944">
        <v>37</v>
      </c>
      <c r="H944" s="2">
        <f t="shared" si="89"/>
        <v>5.2932761087267528E-2</v>
      </c>
      <c r="I944" s="3">
        <f t="shared" si="85"/>
        <v>4.9423032904148787</v>
      </c>
      <c r="J944" s="4">
        <f t="shared" si="86"/>
        <v>93.369459459459463</v>
      </c>
      <c r="K944" s="4">
        <v>3454.67</v>
      </c>
    </row>
    <row r="945" spans="1:11" x14ac:dyDescent="0.45">
      <c r="A945" s="1">
        <v>45527</v>
      </c>
      <c r="B945" s="1" t="str">
        <f t="shared" si="87"/>
        <v>Fri</v>
      </c>
      <c r="C945" t="s">
        <v>8</v>
      </c>
      <c r="D945">
        <f t="shared" si="88"/>
        <v>4</v>
      </c>
      <c r="E945" s="8">
        <f t="shared" si="84"/>
        <v>6</v>
      </c>
      <c r="F945">
        <v>934</v>
      </c>
      <c r="G945">
        <v>41</v>
      </c>
      <c r="H945" s="2">
        <f t="shared" si="89"/>
        <v>4.3897216274089934E-2</v>
      </c>
      <c r="I945" s="3">
        <f t="shared" si="85"/>
        <v>6.2141862955032119</v>
      </c>
      <c r="J945" s="4">
        <f t="shared" si="86"/>
        <v>141.56219512195122</v>
      </c>
      <c r="K945" s="4">
        <v>5804.05</v>
      </c>
    </row>
    <row r="946" spans="1:11" x14ac:dyDescent="0.45">
      <c r="A946" s="1">
        <v>45528</v>
      </c>
      <c r="B946" s="1" t="str">
        <f t="shared" si="87"/>
        <v>Sat</v>
      </c>
      <c r="C946" t="s">
        <v>5</v>
      </c>
      <c r="D946">
        <f t="shared" si="88"/>
        <v>1</v>
      </c>
      <c r="E946" s="8">
        <f t="shared" si="84"/>
        <v>7</v>
      </c>
      <c r="F946">
        <v>294</v>
      </c>
      <c r="G946">
        <v>14</v>
      </c>
      <c r="H946" s="2">
        <f t="shared" si="89"/>
        <v>4.7619047619047616E-2</v>
      </c>
      <c r="I946" s="3">
        <f t="shared" si="85"/>
        <v>2.3909863945578231</v>
      </c>
      <c r="J946" s="4">
        <f t="shared" si="86"/>
        <v>50.210714285714289</v>
      </c>
      <c r="K946" s="4">
        <v>702.95</v>
      </c>
    </row>
    <row r="947" spans="1:11" x14ac:dyDescent="0.45">
      <c r="A947" s="1">
        <v>45528</v>
      </c>
      <c r="B947" s="1" t="str">
        <f t="shared" si="87"/>
        <v>Sat</v>
      </c>
      <c r="C947" t="s">
        <v>6</v>
      </c>
      <c r="D947">
        <f t="shared" si="88"/>
        <v>2</v>
      </c>
      <c r="E947" s="8">
        <f t="shared" si="84"/>
        <v>7</v>
      </c>
      <c r="F947">
        <v>2002</v>
      </c>
      <c r="G947">
        <v>14</v>
      </c>
      <c r="H947" s="2">
        <f t="shared" si="89"/>
        <v>6.993006993006993E-3</v>
      </c>
      <c r="I947" s="3">
        <f t="shared" si="85"/>
        <v>0.87685314685314686</v>
      </c>
      <c r="J947" s="4">
        <f t="shared" si="86"/>
        <v>125.39</v>
      </c>
      <c r="K947" s="4">
        <v>1755.46</v>
      </c>
    </row>
    <row r="948" spans="1:11" x14ac:dyDescent="0.45">
      <c r="A948" s="1">
        <v>45528</v>
      </c>
      <c r="B948" s="1" t="str">
        <f t="shared" si="87"/>
        <v>Sat</v>
      </c>
      <c r="C948" t="s">
        <v>7</v>
      </c>
      <c r="D948">
        <f t="shared" si="88"/>
        <v>3</v>
      </c>
      <c r="E948" s="8">
        <f t="shared" si="84"/>
        <v>7</v>
      </c>
      <c r="F948">
        <v>468</v>
      </c>
      <c r="G948">
        <v>16</v>
      </c>
      <c r="H948" s="2">
        <f t="shared" si="89"/>
        <v>3.4188034188034191E-2</v>
      </c>
      <c r="I948" s="3">
        <f t="shared" si="85"/>
        <v>4.0811324786324787</v>
      </c>
      <c r="J948" s="4">
        <f t="shared" si="86"/>
        <v>119.373125</v>
      </c>
      <c r="K948" s="4">
        <v>1909.97</v>
      </c>
    </row>
    <row r="949" spans="1:11" x14ac:dyDescent="0.45">
      <c r="A949" s="1">
        <v>45528</v>
      </c>
      <c r="B949" s="1" t="str">
        <f t="shared" si="87"/>
        <v>Sat</v>
      </c>
      <c r="C949" t="s">
        <v>8</v>
      </c>
      <c r="D949">
        <f t="shared" si="88"/>
        <v>4</v>
      </c>
      <c r="E949" s="8">
        <f t="shared" si="84"/>
        <v>7</v>
      </c>
      <c r="F949">
        <v>662</v>
      </c>
      <c r="G949">
        <v>24</v>
      </c>
      <c r="H949" s="2">
        <f t="shared" si="89"/>
        <v>3.6253776435045321E-2</v>
      </c>
      <c r="I949" s="3">
        <f t="shared" si="85"/>
        <v>2.6053927492447131</v>
      </c>
      <c r="J949" s="4">
        <f t="shared" si="86"/>
        <v>71.865416666666661</v>
      </c>
      <c r="K949" s="4">
        <v>1724.77</v>
      </c>
    </row>
    <row r="950" spans="1:11" x14ac:dyDescent="0.45">
      <c r="A950" s="1">
        <v>45529</v>
      </c>
      <c r="B950" s="1" t="str">
        <f t="shared" si="87"/>
        <v>Sun</v>
      </c>
      <c r="C950" t="s">
        <v>5</v>
      </c>
      <c r="D950">
        <f t="shared" si="88"/>
        <v>1</v>
      </c>
      <c r="E950" s="8">
        <f t="shared" si="84"/>
        <v>1</v>
      </c>
      <c r="F950">
        <v>862</v>
      </c>
      <c r="G950">
        <v>28</v>
      </c>
      <c r="H950" s="2">
        <f t="shared" si="89"/>
        <v>3.248259860788863E-2</v>
      </c>
      <c r="I950" s="3">
        <f t="shared" si="85"/>
        <v>3.4453248259860789</v>
      </c>
      <c r="J950" s="4">
        <f t="shared" si="86"/>
        <v>106.06678571428571</v>
      </c>
      <c r="K950" s="4">
        <v>2969.87</v>
      </c>
    </row>
    <row r="951" spans="1:11" x14ac:dyDescent="0.45">
      <c r="A951" s="1">
        <v>45529</v>
      </c>
      <c r="B951" s="1" t="str">
        <f t="shared" si="87"/>
        <v>Sun</v>
      </c>
      <c r="C951" t="s">
        <v>6</v>
      </c>
      <c r="D951">
        <f t="shared" si="88"/>
        <v>2</v>
      </c>
      <c r="E951" s="8">
        <f t="shared" si="84"/>
        <v>1</v>
      </c>
      <c r="F951">
        <v>1795</v>
      </c>
      <c r="G951">
        <v>11</v>
      </c>
      <c r="H951" s="2">
        <f t="shared" si="89"/>
        <v>6.128133704735376E-3</v>
      </c>
      <c r="I951" s="3">
        <f t="shared" si="85"/>
        <v>0.46762674094707518</v>
      </c>
      <c r="J951" s="4">
        <f t="shared" si="86"/>
        <v>76.308181818181822</v>
      </c>
      <c r="K951" s="4">
        <v>839.39</v>
      </c>
    </row>
    <row r="952" spans="1:11" x14ac:dyDescent="0.45">
      <c r="A952" s="1">
        <v>45529</v>
      </c>
      <c r="B952" s="1" t="str">
        <f t="shared" si="87"/>
        <v>Sun</v>
      </c>
      <c r="C952" t="s">
        <v>7</v>
      </c>
      <c r="D952">
        <f t="shared" si="88"/>
        <v>3</v>
      </c>
      <c r="E952" s="8">
        <f t="shared" si="84"/>
        <v>1</v>
      </c>
      <c r="F952">
        <v>324</v>
      </c>
      <c r="G952">
        <v>15</v>
      </c>
      <c r="H952" s="2">
        <f t="shared" si="89"/>
        <v>4.6296296296296294E-2</v>
      </c>
      <c r="I952" s="3">
        <f t="shared" si="85"/>
        <v>5.5022222222222226</v>
      </c>
      <c r="J952" s="4">
        <f t="shared" si="86"/>
        <v>118.848</v>
      </c>
      <c r="K952" s="4">
        <v>1782.72</v>
      </c>
    </row>
    <row r="953" spans="1:11" x14ac:dyDescent="0.45">
      <c r="A953" s="1">
        <v>45529</v>
      </c>
      <c r="B953" s="1" t="str">
        <f t="shared" si="87"/>
        <v>Sun</v>
      </c>
      <c r="C953" t="s">
        <v>8</v>
      </c>
      <c r="D953">
        <f t="shared" si="88"/>
        <v>4</v>
      </c>
      <c r="E953" s="8">
        <f t="shared" si="84"/>
        <v>1</v>
      </c>
      <c r="F953">
        <v>801</v>
      </c>
      <c r="G953">
        <v>29</v>
      </c>
      <c r="H953" s="2">
        <f t="shared" si="89"/>
        <v>3.6204744069912607E-2</v>
      </c>
      <c r="I953" s="3">
        <f t="shared" si="85"/>
        <v>3.934769038701623</v>
      </c>
      <c r="J953" s="4">
        <f t="shared" si="86"/>
        <v>108.68103448275862</v>
      </c>
      <c r="K953" s="4">
        <v>3151.75</v>
      </c>
    </row>
    <row r="954" spans="1:11" x14ac:dyDescent="0.45">
      <c r="A954" s="1">
        <v>45530</v>
      </c>
      <c r="B954" s="1" t="str">
        <f t="shared" si="87"/>
        <v>Mon</v>
      </c>
      <c r="C954" t="s">
        <v>5</v>
      </c>
      <c r="D954">
        <f t="shared" si="88"/>
        <v>1</v>
      </c>
      <c r="E954" s="8">
        <f t="shared" si="84"/>
        <v>2</v>
      </c>
      <c r="F954">
        <v>531</v>
      </c>
      <c r="G954">
        <v>23</v>
      </c>
      <c r="H954" s="2">
        <f t="shared" si="89"/>
        <v>4.3314500941619587E-2</v>
      </c>
      <c r="I954" s="3">
        <f t="shared" si="85"/>
        <v>4.9883050847457628</v>
      </c>
      <c r="J954" s="4">
        <f t="shared" si="86"/>
        <v>115.16478260869565</v>
      </c>
      <c r="K954" s="4">
        <v>2648.79</v>
      </c>
    </row>
    <row r="955" spans="1:11" x14ac:dyDescent="0.45">
      <c r="A955" s="1">
        <v>45530</v>
      </c>
      <c r="B955" s="1" t="str">
        <f t="shared" si="87"/>
        <v>Mon</v>
      </c>
      <c r="C955" t="s">
        <v>6</v>
      </c>
      <c r="D955">
        <f t="shared" si="88"/>
        <v>2</v>
      </c>
      <c r="E955" s="8">
        <f t="shared" si="84"/>
        <v>2</v>
      </c>
      <c r="F955">
        <v>2140</v>
      </c>
      <c r="G955">
        <v>20</v>
      </c>
      <c r="H955" s="2">
        <f t="shared" si="89"/>
        <v>9.3457943925233638E-3</v>
      </c>
      <c r="I955" s="3">
        <f t="shared" si="85"/>
        <v>0.44341121495327102</v>
      </c>
      <c r="J955" s="4">
        <f t="shared" si="86"/>
        <v>47.445</v>
      </c>
      <c r="K955" s="4">
        <v>948.9</v>
      </c>
    </row>
    <row r="956" spans="1:11" x14ac:dyDescent="0.45">
      <c r="A956" s="1">
        <v>45530</v>
      </c>
      <c r="B956" s="1" t="str">
        <f t="shared" si="87"/>
        <v>Mon</v>
      </c>
      <c r="C956" t="s">
        <v>7</v>
      </c>
      <c r="D956">
        <f t="shared" si="88"/>
        <v>3</v>
      </c>
      <c r="E956" s="8">
        <f t="shared" si="84"/>
        <v>2</v>
      </c>
      <c r="F956">
        <v>619</v>
      </c>
      <c r="G956">
        <v>32</v>
      </c>
      <c r="H956" s="2">
        <f t="shared" si="89"/>
        <v>5.1696284329563816E-2</v>
      </c>
      <c r="I956" s="3">
        <f t="shared" si="85"/>
        <v>7.5002100161550889</v>
      </c>
      <c r="J956" s="4">
        <f t="shared" si="86"/>
        <v>145.0821875</v>
      </c>
      <c r="K956" s="4">
        <v>4642.63</v>
      </c>
    </row>
    <row r="957" spans="1:11" x14ac:dyDescent="0.45">
      <c r="A957" s="1">
        <v>45530</v>
      </c>
      <c r="B957" s="1" t="str">
        <f t="shared" si="87"/>
        <v>Mon</v>
      </c>
      <c r="C957" t="s">
        <v>8</v>
      </c>
      <c r="D957">
        <f t="shared" si="88"/>
        <v>4</v>
      </c>
      <c r="E957" s="8">
        <f t="shared" si="84"/>
        <v>2</v>
      </c>
      <c r="F957">
        <v>396</v>
      </c>
      <c r="G957">
        <v>18</v>
      </c>
      <c r="H957" s="2">
        <f t="shared" si="89"/>
        <v>4.5454545454545456E-2</v>
      </c>
      <c r="I957" s="3">
        <f t="shared" si="85"/>
        <v>2.9317929292929295</v>
      </c>
      <c r="J957" s="4">
        <f t="shared" si="86"/>
        <v>64.49944444444445</v>
      </c>
      <c r="K957" s="4">
        <v>1160.99</v>
      </c>
    </row>
    <row r="958" spans="1:11" x14ac:dyDescent="0.45">
      <c r="A958" s="1">
        <v>45531</v>
      </c>
      <c r="B958" s="1" t="str">
        <f t="shared" si="87"/>
        <v>Tue</v>
      </c>
      <c r="C958" t="s">
        <v>5</v>
      </c>
      <c r="D958">
        <f t="shared" si="88"/>
        <v>1</v>
      </c>
      <c r="E958" s="8">
        <f t="shared" si="84"/>
        <v>3</v>
      </c>
      <c r="F958">
        <v>959</v>
      </c>
      <c r="G958">
        <v>47</v>
      </c>
      <c r="H958" s="2">
        <f t="shared" si="89"/>
        <v>4.9009384775808136E-2</v>
      </c>
      <c r="I958" s="3">
        <f t="shared" si="85"/>
        <v>3.4168300312825859</v>
      </c>
      <c r="J958" s="4">
        <f t="shared" si="86"/>
        <v>69.717872340425529</v>
      </c>
      <c r="K958" s="4">
        <v>3276.74</v>
      </c>
    </row>
    <row r="959" spans="1:11" x14ac:dyDescent="0.45">
      <c r="A959" s="1">
        <v>45531</v>
      </c>
      <c r="B959" s="1" t="str">
        <f t="shared" si="87"/>
        <v>Tue</v>
      </c>
      <c r="C959" t="s">
        <v>6</v>
      </c>
      <c r="D959">
        <f t="shared" si="88"/>
        <v>2</v>
      </c>
      <c r="E959" s="8">
        <f t="shared" si="84"/>
        <v>3</v>
      </c>
      <c r="F959">
        <v>2342</v>
      </c>
      <c r="G959">
        <v>23</v>
      </c>
      <c r="H959" s="2">
        <f t="shared" si="89"/>
        <v>9.8206660973526906E-3</v>
      </c>
      <c r="I959" s="3">
        <f t="shared" si="85"/>
        <v>1.2705849701110163</v>
      </c>
      <c r="J959" s="4">
        <f t="shared" si="86"/>
        <v>129.37869565217392</v>
      </c>
      <c r="K959" s="4">
        <v>2975.71</v>
      </c>
    </row>
    <row r="960" spans="1:11" x14ac:dyDescent="0.45">
      <c r="A960" s="1">
        <v>45531</v>
      </c>
      <c r="B960" s="1" t="str">
        <f t="shared" si="87"/>
        <v>Tue</v>
      </c>
      <c r="C960" t="s">
        <v>7</v>
      </c>
      <c r="D960">
        <f t="shared" si="88"/>
        <v>3</v>
      </c>
      <c r="E960" s="8">
        <f t="shared" si="84"/>
        <v>3</v>
      </c>
      <c r="F960">
        <v>521</v>
      </c>
      <c r="G960">
        <v>20</v>
      </c>
      <c r="H960" s="2">
        <f t="shared" si="89"/>
        <v>3.8387715930902108E-2</v>
      </c>
      <c r="I960" s="3">
        <f t="shared" si="85"/>
        <v>2.2720153550863724</v>
      </c>
      <c r="J960" s="4">
        <f t="shared" si="86"/>
        <v>59.186</v>
      </c>
      <c r="K960" s="4">
        <v>1183.72</v>
      </c>
    </row>
    <row r="961" spans="1:11" x14ac:dyDescent="0.45">
      <c r="A961" s="1">
        <v>45531</v>
      </c>
      <c r="B961" s="1" t="str">
        <f t="shared" si="87"/>
        <v>Tue</v>
      </c>
      <c r="C961" t="s">
        <v>8</v>
      </c>
      <c r="D961">
        <f t="shared" si="88"/>
        <v>4</v>
      </c>
      <c r="E961" s="8">
        <f t="shared" si="84"/>
        <v>3</v>
      </c>
      <c r="F961">
        <v>401</v>
      </c>
      <c r="G961">
        <v>23</v>
      </c>
      <c r="H961" s="2">
        <f t="shared" si="89"/>
        <v>5.7356608478802994E-2</v>
      </c>
      <c r="I961" s="3">
        <f t="shared" si="85"/>
        <v>8.1070573566084789</v>
      </c>
      <c r="J961" s="4">
        <f t="shared" si="86"/>
        <v>141.34478260869565</v>
      </c>
      <c r="K961" s="4">
        <v>3250.93</v>
      </c>
    </row>
    <row r="962" spans="1:11" x14ac:dyDescent="0.45">
      <c r="A962" s="1">
        <v>45532</v>
      </c>
      <c r="B962" s="1" t="str">
        <f t="shared" si="87"/>
        <v>Wed</v>
      </c>
      <c r="C962" t="s">
        <v>5</v>
      </c>
      <c r="D962">
        <f t="shared" si="88"/>
        <v>1</v>
      </c>
      <c r="E962" s="8">
        <f t="shared" ref="E962:E977" si="90">WEEKDAY(A962,1)</f>
        <v>4</v>
      </c>
      <c r="F962">
        <v>662</v>
      </c>
      <c r="G962">
        <v>30</v>
      </c>
      <c r="H962" s="2">
        <f t="shared" si="89"/>
        <v>4.5317220543806644E-2</v>
      </c>
      <c r="I962" s="3">
        <f t="shared" ref="I962:I977" si="91">K962/F962</f>
        <v>1.5555287009063443</v>
      </c>
      <c r="J962" s="4">
        <f t="shared" ref="J962:J977" si="92">K962/G962</f>
        <v>34.325333333333333</v>
      </c>
      <c r="K962" s="4">
        <v>1029.76</v>
      </c>
    </row>
    <row r="963" spans="1:11" x14ac:dyDescent="0.45">
      <c r="A963" s="1">
        <v>45532</v>
      </c>
      <c r="B963" s="1" t="str">
        <f t="shared" ref="B963:B977" si="93">TEXT(A963,"ddd")</f>
        <v>Wed</v>
      </c>
      <c r="C963" t="s">
        <v>6</v>
      </c>
      <c r="D963">
        <f t="shared" ref="D963:D977" si="94">IF(C963="Organic",1,(IF(C963="Paid Ads",2,(IF(C963="Social Media",3,(IF(C963="Referral",4,)))))))</f>
        <v>2</v>
      </c>
      <c r="E963" s="8">
        <f t="shared" si="90"/>
        <v>4</v>
      </c>
      <c r="F963">
        <v>1589</v>
      </c>
      <c r="G963">
        <v>14</v>
      </c>
      <c r="H963" s="2">
        <f t="shared" ref="H963:H977" si="95">G963/F963</f>
        <v>8.8105726872246704E-3</v>
      </c>
      <c r="I963" s="3">
        <f t="shared" si="91"/>
        <v>0.22265575833857773</v>
      </c>
      <c r="J963" s="4">
        <f t="shared" si="92"/>
        <v>25.271428571428572</v>
      </c>
      <c r="K963" s="4">
        <v>353.8</v>
      </c>
    </row>
    <row r="964" spans="1:11" x14ac:dyDescent="0.45">
      <c r="A964" s="1">
        <v>45532</v>
      </c>
      <c r="B964" s="1" t="str">
        <f t="shared" si="93"/>
        <v>Wed</v>
      </c>
      <c r="C964" t="s">
        <v>7</v>
      </c>
      <c r="D964">
        <f t="shared" si="94"/>
        <v>3</v>
      </c>
      <c r="E964" s="8">
        <f t="shared" si="90"/>
        <v>4</v>
      </c>
      <c r="F964">
        <v>160</v>
      </c>
      <c r="G964">
        <v>9</v>
      </c>
      <c r="H964" s="2">
        <f t="shared" si="95"/>
        <v>5.6250000000000001E-2</v>
      </c>
      <c r="I964" s="3">
        <f t="shared" si="91"/>
        <v>3.5050624999999997</v>
      </c>
      <c r="J964" s="4">
        <f t="shared" si="92"/>
        <v>62.312222222222218</v>
      </c>
      <c r="K964" s="4">
        <v>560.80999999999995</v>
      </c>
    </row>
    <row r="965" spans="1:11" x14ac:dyDescent="0.45">
      <c r="A965" s="1">
        <v>45532</v>
      </c>
      <c r="B965" s="1" t="str">
        <f t="shared" si="93"/>
        <v>Wed</v>
      </c>
      <c r="C965" t="s">
        <v>8</v>
      </c>
      <c r="D965">
        <f t="shared" si="94"/>
        <v>4</v>
      </c>
      <c r="E965" s="8">
        <f t="shared" si="90"/>
        <v>4</v>
      </c>
      <c r="F965">
        <v>397</v>
      </c>
      <c r="G965">
        <v>17</v>
      </c>
      <c r="H965" s="2">
        <f t="shared" si="95"/>
        <v>4.2821158690176324E-2</v>
      </c>
      <c r="I965" s="3">
        <f t="shared" si="91"/>
        <v>2.1837531486146098</v>
      </c>
      <c r="J965" s="4">
        <f t="shared" si="92"/>
        <v>50.997058823529414</v>
      </c>
      <c r="K965" s="4">
        <v>866.95</v>
      </c>
    </row>
    <row r="966" spans="1:11" x14ac:dyDescent="0.45">
      <c r="A966" s="1">
        <v>45533</v>
      </c>
      <c r="B966" s="1" t="str">
        <f t="shared" si="93"/>
        <v>Thu</v>
      </c>
      <c r="C966" t="s">
        <v>5</v>
      </c>
      <c r="D966">
        <f t="shared" si="94"/>
        <v>1</v>
      </c>
      <c r="E966" s="8">
        <f t="shared" si="90"/>
        <v>5</v>
      </c>
      <c r="F966">
        <v>442</v>
      </c>
      <c r="G966">
        <v>21</v>
      </c>
      <c r="H966" s="2">
        <f t="shared" si="95"/>
        <v>4.7511312217194568E-2</v>
      </c>
      <c r="I966" s="3">
        <f t="shared" si="91"/>
        <v>1.0135972850678734</v>
      </c>
      <c r="J966" s="4">
        <f t="shared" si="92"/>
        <v>21.333809523809524</v>
      </c>
      <c r="K966" s="4">
        <v>448.01</v>
      </c>
    </row>
    <row r="967" spans="1:11" x14ac:dyDescent="0.45">
      <c r="A967" s="1">
        <v>45533</v>
      </c>
      <c r="B967" s="1" t="str">
        <f t="shared" si="93"/>
        <v>Thu</v>
      </c>
      <c r="C967" t="s">
        <v>6</v>
      </c>
      <c r="D967">
        <f t="shared" si="94"/>
        <v>2</v>
      </c>
      <c r="E967" s="8">
        <f t="shared" si="90"/>
        <v>5</v>
      </c>
      <c r="F967">
        <v>1009</v>
      </c>
      <c r="G967">
        <v>14</v>
      </c>
      <c r="H967" s="2">
        <f t="shared" si="95"/>
        <v>1.3875123885034688E-2</v>
      </c>
      <c r="I967" s="3">
        <f t="shared" si="91"/>
        <v>0.72800792864221997</v>
      </c>
      <c r="J967" s="4">
        <f t="shared" si="92"/>
        <v>52.468571428571423</v>
      </c>
      <c r="K967" s="4">
        <v>734.56</v>
      </c>
    </row>
    <row r="968" spans="1:11" x14ac:dyDescent="0.45">
      <c r="A968" s="1">
        <v>45533</v>
      </c>
      <c r="B968" s="1" t="str">
        <f t="shared" si="93"/>
        <v>Thu</v>
      </c>
      <c r="C968" t="s">
        <v>7</v>
      </c>
      <c r="D968">
        <f t="shared" si="94"/>
        <v>3</v>
      </c>
      <c r="E968" s="8">
        <f t="shared" si="90"/>
        <v>5</v>
      </c>
      <c r="F968">
        <v>881</v>
      </c>
      <c r="G968">
        <v>49</v>
      </c>
      <c r="H968" s="2">
        <f t="shared" si="95"/>
        <v>5.5618615209988648E-2</v>
      </c>
      <c r="I968" s="3">
        <f t="shared" si="91"/>
        <v>2.7787627695800228</v>
      </c>
      <c r="J968" s="4">
        <f t="shared" si="92"/>
        <v>49.961020408163272</v>
      </c>
      <c r="K968" s="4">
        <v>2448.09</v>
      </c>
    </row>
    <row r="969" spans="1:11" x14ac:dyDescent="0.45">
      <c r="A969" s="1">
        <v>45533</v>
      </c>
      <c r="B969" s="1" t="str">
        <f t="shared" si="93"/>
        <v>Thu</v>
      </c>
      <c r="C969" t="s">
        <v>8</v>
      </c>
      <c r="D969">
        <f t="shared" si="94"/>
        <v>4</v>
      </c>
      <c r="E969" s="8">
        <f t="shared" si="90"/>
        <v>5</v>
      </c>
      <c r="F969">
        <v>244</v>
      </c>
      <c r="G969">
        <v>8</v>
      </c>
      <c r="H969" s="2">
        <f t="shared" si="95"/>
        <v>3.2786885245901641E-2</v>
      </c>
      <c r="I969" s="3">
        <f t="shared" si="91"/>
        <v>1.7449180327868852</v>
      </c>
      <c r="J969" s="4">
        <f t="shared" si="92"/>
        <v>53.22</v>
      </c>
      <c r="K969" s="4">
        <v>425.76</v>
      </c>
    </row>
    <row r="970" spans="1:11" x14ac:dyDescent="0.45">
      <c r="A970" s="1">
        <v>45534</v>
      </c>
      <c r="B970" s="1" t="str">
        <f t="shared" si="93"/>
        <v>Fri</v>
      </c>
      <c r="C970" t="s">
        <v>5</v>
      </c>
      <c r="D970">
        <f t="shared" si="94"/>
        <v>1</v>
      </c>
      <c r="E970" s="8">
        <f t="shared" si="90"/>
        <v>6</v>
      </c>
      <c r="F970">
        <v>893</v>
      </c>
      <c r="G970">
        <v>39</v>
      </c>
      <c r="H970" s="2">
        <f t="shared" si="95"/>
        <v>4.3673012318029114E-2</v>
      </c>
      <c r="I970" s="3">
        <f t="shared" si="91"/>
        <v>3.6151735722284433</v>
      </c>
      <c r="J970" s="4">
        <f t="shared" si="92"/>
        <v>82.77820512820513</v>
      </c>
      <c r="K970" s="4">
        <v>3228.35</v>
      </c>
    </row>
    <row r="971" spans="1:11" x14ac:dyDescent="0.45">
      <c r="A971" s="1">
        <v>45534</v>
      </c>
      <c r="B971" s="1" t="str">
        <f t="shared" si="93"/>
        <v>Fri</v>
      </c>
      <c r="C971" t="s">
        <v>6</v>
      </c>
      <c r="D971">
        <f t="shared" si="94"/>
        <v>2</v>
      </c>
      <c r="E971" s="8">
        <f t="shared" si="90"/>
        <v>6</v>
      </c>
      <c r="F971">
        <v>1514</v>
      </c>
      <c r="G971">
        <v>9</v>
      </c>
      <c r="H971" s="2">
        <f t="shared" si="95"/>
        <v>5.9445178335535004E-3</v>
      </c>
      <c r="I971" s="3">
        <f t="shared" si="91"/>
        <v>0.19701453104359312</v>
      </c>
      <c r="J971" s="4">
        <f t="shared" si="92"/>
        <v>33.142222222222216</v>
      </c>
      <c r="K971" s="4">
        <v>298.27999999999997</v>
      </c>
    </row>
    <row r="972" spans="1:11" x14ac:dyDescent="0.45">
      <c r="A972" s="1">
        <v>45534</v>
      </c>
      <c r="B972" s="1" t="str">
        <f t="shared" si="93"/>
        <v>Fri</v>
      </c>
      <c r="C972" t="s">
        <v>7</v>
      </c>
      <c r="D972">
        <f t="shared" si="94"/>
        <v>3</v>
      </c>
      <c r="E972" s="8">
        <f t="shared" si="90"/>
        <v>6</v>
      </c>
      <c r="F972">
        <v>806</v>
      </c>
      <c r="G972">
        <v>34</v>
      </c>
      <c r="H972" s="2">
        <f t="shared" si="95"/>
        <v>4.2183622828784122E-2</v>
      </c>
      <c r="I972" s="3">
        <f t="shared" si="91"/>
        <v>5.9027171215880898</v>
      </c>
      <c r="J972" s="4">
        <f t="shared" si="92"/>
        <v>139.92911764705883</v>
      </c>
      <c r="K972" s="4">
        <v>4757.59</v>
      </c>
    </row>
    <row r="973" spans="1:11" x14ac:dyDescent="0.45">
      <c r="A973" s="1">
        <v>45534</v>
      </c>
      <c r="B973" s="1" t="str">
        <f t="shared" si="93"/>
        <v>Fri</v>
      </c>
      <c r="C973" t="s">
        <v>8</v>
      </c>
      <c r="D973">
        <f t="shared" si="94"/>
        <v>4</v>
      </c>
      <c r="E973" s="8">
        <f t="shared" si="90"/>
        <v>6</v>
      </c>
      <c r="F973">
        <v>351</v>
      </c>
      <c r="G973">
        <v>18</v>
      </c>
      <c r="H973" s="2">
        <f t="shared" si="95"/>
        <v>5.128205128205128E-2</v>
      </c>
      <c r="I973" s="3">
        <f t="shared" si="91"/>
        <v>6.2839316239316236</v>
      </c>
      <c r="J973" s="4">
        <f t="shared" si="92"/>
        <v>122.53666666666666</v>
      </c>
      <c r="K973" s="4">
        <v>2205.66</v>
      </c>
    </row>
    <row r="974" spans="1:11" x14ac:dyDescent="0.45">
      <c r="A974" s="1">
        <v>45535</v>
      </c>
      <c r="B974" s="1" t="str">
        <f t="shared" si="93"/>
        <v>Sat</v>
      </c>
      <c r="C974" t="s">
        <v>5</v>
      </c>
      <c r="D974">
        <f t="shared" si="94"/>
        <v>1</v>
      </c>
      <c r="E974" s="8">
        <f t="shared" si="90"/>
        <v>7</v>
      </c>
      <c r="F974">
        <v>891</v>
      </c>
      <c r="G974">
        <v>52</v>
      </c>
      <c r="H974" s="2">
        <f t="shared" si="95"/>
        <v>5.8361391694725026E-2</v>
      </c>
      <c r="I974" s="3">
        <f t="shared" si="91"/>
        <v>4.3522895622895623</v>
      </c>
      <c r="J974" s="4">
        <f t="shared" si="92"/>
        <v>74.574807692307687</v>
      </c>
      <c r="K974" s="4">
        <v>3877.89</v>
      </c>
    </row>
    <row r="975" spans="1:11" x14ac:dyDescent="0.45">
      <c r="A975" s="1">
        <v>45535</v>
      </c>
      <c r="B975" s="1" t="str">
        <f t="shared" si="93"/>
        <v>Sat</v>
      </c>
      <c r="C975" t="s">
        <v>6</v>
      </c>
      <c r="D975">
        <f t="shared" si="94"/>
        <v>2</v>
      </c>
      <c r="E975" s="8">
        <f t="shared" si="90"/>
        <v>7</v>
      </c>
      <c r="F975">
        <v>1141</v>
      </c>
      <c r="G975">
        <v>13</v>
      </c>
      <c r="H975" s="2">
        <f t="shared" si="95"/>
        <v>1.1393514460999123E-2</v>
      </c>
      <c r="I975" s="3">
        <f t="shared" si="91"/>
        <v>1.7065907099035933</v>
      </c>
      <c r="J975" s="4">
        <f t="shared" si="92"/>
        <v>149.78615384615384</v>
      </c>
      <c r="K975" s="4">
        <v>1947.22</v>
      </c>
    </row>
    <row r="976" spans="1:11" x14ac:dyDescent="0.45">
      <c r="A976" s="1">
        <v>45535</v>
      </c>
      <c r="B976" s="1" t="str">
        <f t="shared" si="93"/>
        <v>Sat</v>
      </c>
      <c r="C976" t="s">
        <v>7</v>
      </c>
      <c r="D976">
        <f t="shared" si="94"/>
        <v>3</v>
      </c>
      <c r="E976" s="8">
        <f t="shared" si="90"/>
        <v>7</v>
      </c>
      <c r="F976">
        <v>895</v>
      </c>
      <c r="G976">
        <v>38</v>
      </c>
      <c r="H976" s="2">
        <f t="shared" si="95"/>
        <v>4.2458100558659215E-2</v>
      </c>
      <c r="I976" s="3">
        <f t="shared" si="91"/>
        <v>3.4689497206703912</v>
      </c>
      <c r="J976" s="4">
        <f t="shared" si="92"/>
        <v>81.702894736842111</v>
      </c>
      <c r="K976" s="4">
        <v>3104.71</v>
      </c>
    </row>
    <row r="977" spans="1:11" x14ac:dyDescent="0.45">
      <c r="A977" s="1">
        <v>45535</v>
      </c>
      <c r="B977" s="1" t="str">
        <f t="shared" si="93"/>
        <v>Sat</v>
      </c>
      <c r="C977" t="s">
        <v>8</v>
      </c>
      <c r="D977">
        <f t="shared" si="94"/>
        <v>4</v>
      </c>
      <c r="E977" s="8">
        <f t="shared" si="90"/>
        <v>7</v>
      </c>
      <c r="F977">
        <v>856</v>
      </c>
      <c r="G977">
        <v>50</v>
      </c>
      <c r="H977" s="2">
        <f t="shared" si="95"/>
        <v>5.8411214953271028E-2</v>
      </c>
      <c r="I977" s="3">
        <f t="shared" si="91"/>
        <v>4.35571261682243</v>
      </c>
      <c r="J977" s="4">
        <f t="shared" si="92"/>
        <v>74.569800000000001</v>
      </c>
      <c r="K977" s="4">
        <v>3728.49</v>
      </c>
    </row>
    <row r="978" spans="1:11" x14ac:dyDescent="0.45">
      <c r="A978" s="1"/>
      <c r="B978" s="1"/>
      <c r="E978" s="8"/>
      <c r="H978" s="2"/>
      <c r="I978" s="3"/>
      <c r="J978" s="4"/>
      <c r="K978" s="4"/>
    </row>
    <row r="979" spans="1:11" x14ac:dyDescent="0.45">
      <c r="A979" s="1"/>
      <c r="B979" s="1"/>
      <c r="E979" s="8"/>
      <c r="H979" s="2"/>
      <c r="I979" s="3"/>
      <c r="J979" s="4"/>
      <c r="K979" s="4"/>
    </row>
    <row r="980" spans="1:11" x14ac:dyDescent="0.45">
      <c r="A980" s="1"/>
      <c r="B980" s="1"/>
      <c r="E980" s="8"/>
      <c r="H980" s="2"/>
      <c r="I980" s="3"/>
      <c r="J980" s="4"/>
      <c r="K980" s="4"/>
    </row>
    <row r="981" spans="1:11" x14ac:dyDescent="0.45">
      <c r="A981" s="1"/>
      <c r="B981" s="1"/>
      <c r="E981" s="8"/>
      <c r="H981" s="2"/>
      <c r="I981" s="3"/>
      <c r="J981" s="4"/>
      <c r="K981" s="4"/>
    </row>
    <row r="982" spans="1:11" x14ac:dyDescent="0.45">
      <c r="A982" s="1"/>
      <c r="B982" s="1"/>
      <c r="E982" s="8"/>
      <c r="H982" s="2"/>
      <c r="I982" s="3"/>
      <c r="J982" s="4"/>
      <c r="K982" s="4"/>
    </row>
    <row r="983" spans="1:11" x14ac:dyDescent="0.45">
      <c r="A983" s="1"/>
      <c r="B983" s="1"/>
      <c r="E983" s="8"/>
      <c r="H983" s="2"/>
      <c r="I983" s="3"/>
      <c r="J983" s="4"/>
      <c r="K983" s="4"/>
    </row>
    <row r="984" spans="1:11" x14ac:dyDescent="0.45">
      <c r="A984" s="1"/>
      <c r="B984" s="1"/>
      <c r="E984" s="8"/>
      <c r="H984" s="2"/>
      <c r="I984" s="3"/>
      <c r="J984" s="4"/>
      <c r="K984" s="4"/>
    </row>
    <row r="985" spans="1:11" x14ac:dyDescent="0.45">
      <c r="A985" s="1"/>
      <c r="B985" s="1"/>
      <c r="E985" s="8"/>
      <c r="H985" s="2"/>
      <c r="I985" s="3"/>
      <c r="J985" s="4"/>
      <c r="K985" s="4"/>
    </row>
    <row r="986" spans="1:11" x14ac:dyDescent="0.45">
      <c r="A986" s="1"/>
      <c r="B986" s="1"/>
      <c r="E986" s="8"/>
      <c r="H986" s="2"/>
      <c r="I986" s="3"/>
      <c r="J986" s="4"/>
      <c r="K986" s="4"/>
    </row>
    <row r="987" spans="1:11" x14ac:dyDescent="0.45">
      <c r="A987" s="1"/>
      <c r="B987" s="1"/>
      <c r="E987" s="8"/>
      <c r="H987" s="2"/>
      <c r="I987" s="3"/>
      <c r="J987" s="4"/>
      <c r="K987" s="4"/>
    </row>
    <row r="988" spans="1:11" x14ac:dyDescent="0.45">
      <c r="A988" s="1"/>
      <c r="B988" s="1"/>
      <c r="E988" s="8"/>
      <c r="H988" s="2"/>
      <c r="I988" s="3"/>
      <c r="J988" s="4"/>
      <c r="K988" s="4"/>
    </row>
    <row r="989" spans="1:11" x14ac:dyDescent="0.45">
      <c r="A989" s="1"/>
      <c r="B989" s="1"/>
      <c r="E989" s="8"/>
      <c r="H989" s="2"/>
      <c r="I989" s="3"/>
      <c r="J989" s="4"/>
      <c r="K989" s="4"/>
    </row>
    <row r="990" spans="1:11" x14ac:dyDescent="0.45">
      <c r="A990" s="1"/>
      <c r="B990" s="1"/>
      <c r="E990" s="8"/>
      <c r="H990" s="2"/>
      <c r="I990" s="3"/>
      <c r="J990" s="4"/>
      <c r="K990" s="4"/>
    </row>
    <row r="991" spans="1:11" x14ac:dyDescent="0.45">
      <c r="A991" s="1"/>
      <c r="B991" s="1"/>
      <c r="E991" s="8"/>
      <c r="H991" s="2"/>
      <c r="I991" s="3"/>
      <c r="J991" s="4"/>
      <c r="K991" s="4"/>
    </row>
    <row r="992" spans="1:11" x14ac:dyDescent="0.45">
      <c r="A992" s="1"/>
      <c r="B992" s="1"/>
      <c r="E992" s="8"/>
      <c r="H992" s="2"/>
      <c r="I992" s="3"/>
      <c r="J992" s="4"/>
      <c r="K992" s="4"/>
    </row>
    <row r="993" spans="1:11" x14ac:dyDescent="0.45">
      <c r="A993" s="1"/>
      <c r="B993" s="1"/>
      <c r="E993" s="8"/>
      <c r="H993" s="2"/>
      <c r="I993" s="3"/>
      <c r="J993" s="4"/>
      <c r="K993" s="4"/>
    </row>
    <row r="994" spans="1:11" x14ac:dyDescent="0.45">
      <c r="A994" s="1"/>
      <c r="B994" s="1"/>
      <c r="E994" s="8"/>
      <c r="H994" s="2"/>
      <c r="I994" s="3"/>
      <c r="J994" s="4"/>
      <c r="K994" s="4"/>
    </row>
    <row r="995" spans="1:11" x14ac:dyDescent="0.45">
      <c r="A995" s="1"/>
      <c r="B995" s="1"/>
      <c r="E995" s="8"/>
      <c r="H995" s="2"/>
      <c r="I995" s="3"/>
      <c r="J995" s="4"/>
      <c r="K995" s="4"/>
    </row>
    <row r="996" spans="1:11" x14ac:dyDescent="0.45">
      <c r="A996" s="1"/>
      <c r="B996" s="1"/>
      <c r="E996" s="8"/>
      <c r="H996" s="2"/>
      <c r="I996" s="3"/>
      <c r="J996" s="4"/>
      <c r="K996" s="4"/>
    </row>
    <row r="997" spans="1:11" x14ac:dyDescent="0.45">
      <c r="A997" s="1"/>
      <c r="B997" s="1"/>
      <c r="E997" s="8"/>
      <c r="H997" s="2"/>
      <c r="I997" s="3"/>
      <c r="J997" s="4"/>
      <c r="K997" s="4"/>
    </row>
    <row r="998" spans="1:11" x14ac:dyDescent="0.45">
      <c r="A998" s="1"/>
      <c r="B998" s="1"/>
      <c r="E998" s="8"/>
      <c r="H998" s="2"/>
      <c r="I998" s="3"/>
      <c r="J998" s="4"/>
      <c r="K998" s="4"/>
    </row>
    <row r="999" spans="1:11" x14ac:dyDescent="0.45">
      <c r="A999" s="1"/>
      <c r="B999" s="1"/>
      <c r="E999" s="8"/>
      <c r="H999" s="2"/>
      <c r="I999" s="3"/>
      <c r="J999" s="4"/>
      <c r="K999" s="4"/>
    </row>
    <row r="1000" spans="1:11" x14ac:dyDescent="0.45">
      <c r="A1000" s="1"/>
      <c r="B1000" s="1"/>
      <c r="E1000" s="8"/>
      <c r="H1000" s="2"/>
      <c r="I1000" s="3"/>
      <c r="J1000" s="4"/>
      <c r="K1000" s="4"/>
    </row>
    <row r="1001" spans="1:11" x14ac:dyDescent="0.45">
      <c r="A1001" s="1"/>
      <c r="B1001" s="1"/>
      <c r="E1001" s="8"/>
      <c r="H1001" s="2"/>
      <c r="I1001" s="3"/>
      <c r="J1001" s="4"/>
      <c r="K1001" s="4"/>
    </row>
  </sheetData>
  <sheetProtection algorithmName="SHA-512" hashValue="a2Jt1IgasFbpa1hT52qL17M1Q7YmRR7HoTHgxu9vnGO9emQppEgz/rdFS29obeEJixi3ypZ7Z4K62aA6ul1dvw==" saltValue="NMuXzy3VSAxcK4J9fMIkPQ==" spinCount="100000" sheet="1" objects="1" scenarios="1" selectLockedCells="1" selectUnlockedCells="1"/>
  <autoFilter ref="A1:K977" xr:uid="{C99A725B-4423-416C-ABCB-663E87C323E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6EE9F82F9DCD42966B9BEA0977603D" ma:contentTypeVersion="4" ma:contentTypeDescription="Create a new document." ma:contentTypeScope="" ma:versionID="47eb4c9b367dcd3df9296e044a7d6ddd">
  <xsd:schema xmlns:xsd="http://www.w3.org/2001/XMLSchema" xmlns:xs="http://www.w3.org/2001/XMLSchema" xmlns:p="http://schemas.microsoft.com/office/2006/metadata/properties" xmlns:ns3="879162fd-a170-414d-8ffa-bf9b5e6d1a08" targetNamespace="http://schemas.microsoft.com/office/2006/metadata/properties" ma:root="true" ma:fieldsID="87538a1adbab40668e25efa3bd3a6063" ns3:_="">
    <xsd:import namespace="879162fd-a170-414d-8ffa-bf9b5e6d1a08"/>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162fd-a170-414d-8ffa-bf9b5e6d1a08"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7A5A17-5C45-4D22-BBD6-AD2EB21ECDBC}">
  <ds:schemaRefs>
    <ds:schemaRef ds:uri="http://schemas.microsoft.com/sharepoint/v3/contenttype/forms"/>
  </ds:schemaRefs>
</ds:datastoreItem>
</file>

<file path=customXml/itemProps2.xml><?xml version="1.0" encoding="utf-8"?>
<ds:datastoreItem xmlns:ds="http://schemas.openxmlformats.org/officeDocument/2006/customXml" ds:itemID="{3515D6FB-8490-4201-B64C-69418452129D}">
  <ds:schemaRefs>
    <ds:schemaRef ds:uri="http://schemas.microsoft.com/office/2006/metadata/properties"/>
    <ds:schemaRef ds:uri="http://purl.org/dc/dcmitype/"/>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879162fd-a170-414d-8ffa-bf9b5e6d1a08"/>
  </ds:schemaRefs>
</ds:datastoreItem>
</file>

<file path=customXml/itemProps3.xml><?xml version="1.0" encoding="utf-8"?>
<ds:datastoreItem xmlns:ds="http://schemas.openxmlformats.org/officeDocument/2006/customXml" ds:itemID="{50714150-D846-4E5D-86E9-84D11431F9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162fd-a170-414d-8ffa-bf9b5e6d1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Performance Dashboard</vt:lpstr>
      <vt:lpstr>Regression Analysis</vt:lpstr>
      <vt:lpstr>Tables and Charts</vt:lpstr>
      <vt:lpstr>In_Depth_Analysis_DataS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Glinn</dc:creator>
  <cp:lastModifiedBy>Alexander Glinn</cp:lastModifiedBy>
  <dcterms:created xsi:type="dcterms:W3CDTF">2025-09-03T22:44:10Z</dcterms:created>
  <dcterms:modified xsi:type="dcterms:W3CDTF">2025-09-07T22:31:23Z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0x0101003D6EE9F82F9DCD42966B9BEA0977603D</vt:lpwstr>
  </property>
</Properties>
</file>